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max 200 zł na 1 dziecko" sheetId="2" r:id="rId1"/>
  </sheets>
  <calcPr calcId="125725" refMode="R1C1"/>
</workbook>
</file>

<file path=xl/calcChain.xml><?xml version="1.0" encoding="utf-8"?>
<calcChain xmlns="http://schemas.openxmlformats.org/spreadsheetml/2006/main">
  <c r="M11" i="2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K179"/>
  <c r="H179"/>
  <c r="G179"/>
  <c r="F179"/>
  <c r="M178"/>
  <c r="J178"/>
  <c r="M177"/>
  <c r="J177"/>
  <c r="M176"/>
  <c r="J176"/>
  <c r="M175"/>
  <c r="J175"/>
  <c r="M174"/>
  <c r="J174"/>
  <c r="M173"/>
  <c r="J173"/>
  <c r="M172"/>
  <c r="J172"/>
  <c r="M171"/>
  <c r="J171"/>
  <c r="M170"/>
  <c r="J170"/>
  <c r="M169"/>
  <c r="J169"/>
  <c r="M168"/>
  <c r="J168"/>
  <c r="M167"/>
  <c r="J167"/>
  <c r="M166"/>
  <c r="J166"/>
  <c r="M165"/>
  <c r="J165"/>
  <c r="M164"/>
  <c r="M163"/>
  <c r="J163"/>
  <c r="M162"/>
  <c r="J162"/>
  <c r="M161"/>
  <c r="J161"/>
  <c r="M160"/>
  <c r="J160"/>
  <c r="M159"/>
  <c r="J159"/>
  <c r="M158"/>
  <c r="J158"/>
  <c r="M157"/>
  <c r="J157"/>
  <c r="M156"/>
  <c r="M155"/>
  <c r="J155"/>
  <c r="M154"/>
  <c r="J154"/>
  <c r="M153"/>
  <c r="J153"/>
  <c r="M152"/>
  <c r="J152"/>
  <c r="M151"/>
  <c r="J151"/>
  <c r="M150"/>
  <c r="J150"/>
  <c r="M149"/>
  <c r="M148"/>
  <c r="J148"/>
  <c r="M147"/>
  <c r="J147"/>
  <c r="M146"/>
  <c r="J146"/>
  <c r="M145"/>
  <c r="J145"/>
  <c r="M144"/>
  <c r="J144"/>
  <c r="M143"/>
  <c r="J143"/>
  <c r="M142"/>
  <c r="J142"/>
  <c r="M141"/>
  <c r="M140"/>
  <c r="J140"/>
  <c r="M139"/>
  <c r="J139"/>
  <c r="M138"/>
  <c r="J138"/>
  <c r="M137"/>
  <c r="J137"/>
  <c r="M136"/>
  <c r="J136"/>
  <c r="M135"/>
  <c r="J135"/>
  <c r="M134"/>
  <c r="M133"/>
  <c r="J133"/>
  <c r="M132"/>
  <c r="J132"/>
  <c r="M131"/>
  <c r="J131"/>
  <c r="M130"/>
  <c r="J130"/>
  <c r="M129"/>
  <c r="J129"/>
  <c r="M128"/>
  <c r="J128"/>
  <c r="M127"/>
  <c r="J127"/>
  <c r="M126"/>
  <c r="J126"/>
  <c r="M125"/>
  <c r="M124"/>
  <c r="J124"/>
  <c r="M123"/>
  <c r="J123"/>
  <c r="M122"/>
  <c r="J122"/>
  <c r="M121"/>
  <c r="J121"/>
  <c r="M120"/>
  <c r="J120"/>
  <c r="M119"/>
  <c r="J119"/>
  <c r="M118"/>
  <c r="J118"/>
  <c r="M117"/>
  <c r="J117"/>
  <c r="M116"/>
  <c r="J116"/>
  <c r="M115"/>
  <c r="J115"/>
  <c r="M114"/>
  <c r="J114"/>
  <c r="M113"/>
  <c r="J113"/>
  <c r="M112"/>
  <c r="J112"/>
  <c r="M111"/>
  <c r="J111"/>
  <c r="M110"/>
  <c r="J110"/>
  <c r="M109"/>
  <c r="J109"/>
  <c r="M108"/>
  <c r="J108"/>
  <c r="M107"/>
  <c r="J107"/>
  <c r="M106"/>
  <c r="J106"/>
  <c r="M105"/>
  <c r="J105"/>
  <c r="M104"/>
  <c r="J104"/>
  <c r="M103"/>
  <c r="J103"/>
  <c r="M102"/>
  <c r="J102"/>
  <c r="M101"/>
  <c r="J101"/>
  <c r="M100"/>
  <c r="J100"/>
  <c r="M99"/>
  <c r="J99"/>
  <c r="M98"/>
  <c r="J98"/>
  <c r="M97"/>
  <c r="J97"/>
  <c r="M96"/>
  <c r="J96"/>
  <c r="M95"/>
  <c r="J95"/>
  <c r="M94"/>
  <c r="J94"/>
  <c r="M93"/>
  <c r="M92"/>
  <c r="M91"/>
  <c r="M90"/>
  <c r="J90"/>
  <c r="M89"/>
  <c r="J89"/>
  <c r="M88"/>
  <c r="M87"/>
  <c r="J87"/>
  <c r="M86"/>
  <c r="M85"/>
  <c r="M84"/>
  <c r="M83"/>
  <c r="M82"/>
  <c r="J82"/>
  <c r="M81"/>
  <c r="J81"/>
  <c r="M80"/>
  <c r="J80"/>
  <c r="M79"/>
  <c r="J79"/>
  <c r="M78"/>
  <c r="J78"/>
  <c r="M77"/>
  <c r="J77"/>
  <c r="M76"/>
  <c r="J76"/>
  <c r="M75"/>
  <c r="J75"/>
  <c r="M74"/>
  <c r="J74"/>
  <c r="M73"/>
  <c r="J73"/>
  <c r="M72"/>
  <c r="J72"/>
  <c r="M71"/>
  <c r="M70"/>
  <c r="J70"/>
  <c r="M69"/>
  <c r="J69"/>
  <c r="M68"/>
  <c r="J68"/>
  <c r="M67"/>
  <c r="J67"/>
  <c r="M66"/>
  <c r="J66"/>
  <c r="M65"/>
  <c r="J65"/>
  <c r="M64"/>
  <c r="J64"/>
  <c r="M63"/>
  <c r="J63"/>
  <c r="M62"/>
  <c r="J62"/>
  <c r="M61"/>
  <c r="J61"/>
  <c r="M60"/>
  <c r="J60"/>
  <c r="M59"/>
  <c r="J59"/>
  <c r="M58"/>
  <c r="J58"/>
  <c r="M57"/>
  <c r="J57"/>
  <c r="M56"/>
  <c r="J56"/>
  <c r="M55"/>
  <c r="J55"/>
  <c r="M54"/>
  <c r="J54"/>
  <c r="M53"/>
  <c r="J53"/>
  <c r="M52"/>
  <c r="M51"/>
  <c r="J51"/>
  <c r="M50"/>
  <c r="J50"/>
  <c r="M49"/>
  <c r="J49"/>
  <c r="M48"/>
  <c r="J48"/>
  <c r="M47"/>
  <c r="J47"/>
  <c r="M46"/>
  <c r="J46"/>
  <c r="M45"/>
  <c r="J45"/>
  <c r="M44"/>
  <c r="J44"/>
  <c r="M43"/>
  <c r="J43"/>
  <c r="M42"/>
  <c r="J42"/>
  <c r="M41"/>
  <c r="J41"/>
  <c r="M40"/>
  <c r="J40"/>
  <c r="M39"/>
  <c r="J39"/>
  <c r="M38"/>
  <c r="J38"/>
  <c r="M37"/>
  <c r="J37"/>
  <c r="M36"/>
  <c r="J36"/>
  <c r="M35"/>
  <c r="J35"/>
  <c r="M34"/>
  <c r="J34"/>
  <c r="M33"/>
  <c r="J33"/>
  <c r="M32"/>
  <c r="J32"/>
  <c r="M31"/>
  <c r="J31"/>
  <c r="M30"/>
  <c r="J30"/>
  <c r="M29"/>
  <c r="J29"/>
  <c r="M28"/>
  <c r="J28"/>
  <c r="M27"/>
  <c r="J27"/>
  <c r="M26"/>
  <c r="J26"/>
  <c r="M25"/>
  <c r="J25"/>
  <c r="M24"/>
  <c r="J24"/>
  <c r="M23"/>
  <c r="J23"/>
  <c r="M22"/>
  <c r="M21"/>
  <c r="J21"/>
  <c r="M20"/>
  <c r="J20"/>
  <c r="M19"/>
  <c r="J19"/>
  <c r="M18"/>
  <c r="J18"/>
  <c r="M17"/>
  <c r="J17"/>
  <c r="M16"/>
  <c r="J16"/>
  <c r="M15"/>
  <c r="J15"/>
  <c r="M14"/>
  <c r="J14"/>
  <c r="M13"/>
  <c r="J13"/>
  <c r="M12"/>
  <c r="J12"/>
  <c r="J11"/>
  <c r="L179" l="1"/>
  <c r="M179" s="1"/>
  <c r="M180"/>
  <c r="J179"/>
</calcChain>
</file>

<file path=xl/sharedStrings.xml><?xml version="1.0" encoding="utf-8"?>
<sst xmlns="http://schemas.openxmlformats.org/spreadsheetml/2006/main" count="582" uniqueCount="444">
  <si>
    <t>Lp. podmiotów</t>
  </si>
  <si>
    <t xml:space="preserve">Nazwa własna </t>
  </si>
  <si>
    <t>Podmiot (nazwa, adres) *</t>
  </si>
  <si>
    <t>Instytucja (nazwa, adres) *</t>
  </si>
  <si>
    <t>Gmina</t>
  </si>
  <si>
    <t>Liczba dzieci</t>
  </si>
  <si>
    <t>Kwota dotacji (zł)</t>
  </si>
  <si>
    <t>żłobek</t>
  </si>
  <si>
    <t>klub dziecięcy</t>
  </si>
  <si>
    <t>dzienny opiekun</t>
  </si>
  <si>
    <t>Pluszowy Miś</t>
  </si>
  <si>
    <t>Niepubliczny Żłobek "Pluszowy Miś", Renata Malicka, 31-571 Kraków ul. Czyżyńska 21/98</t>
  </si>
  <si>
    <t>Niepubliczny Żłobek "Pluszowy Miś", 31-571 Kraków ul. Czyżyńska 21/98</t>
  </si>
  <si>
    <t>Kraków</t>
  </si>
  <si>
    <t>Kraina Tysiąca i Jednej Nocy</t>
  </si>
  <si>
    <t>Akademia Dziecięca-,, Kraina Tysiąca i Jednej Nocy'' Wadowska Monika 31-934 Kraków,                     os. Centrum E 14 Lu3</t>
  </si>
  <si>
    <t>Akademia Dziecięca-,, Kraina Tysiąca i Jednej Nocy'' Wadowska Monika 31-934 Kraków, os. Centrum E 14 Lu3</t>
  </si>
  <si>
    <t>Brzoskwinka</t>
  </si>
  <si>
    <t>Biuro Rachunkowe sc, M. i H. Płucienniczak,  32-020 Wieliczka, ul. Warzycka 17</t>
  </si>
  <si>
    <t>Klub dziecięcy "Brzoskwinka" Grabówki 307</t>
  </si>
  <si>
    <t>Wieliczka</t>
  </si>
  <si>
    <t>Fair Play</t>
  </si>
  <si>
    <t>PM&amp;PM s.c.Magdalena Dubisz-Ucherska, Małgorzata Sas - Kusek 32-002 Węgrzce Wielkie, Strumiany 178</t>
  </si>
  <si>
    <t>Niepubliczny Żłobek Językowy FAIR PLAY, 31-543 Kraków,                  ul. F. Nullo 42/U9</t>
  </si>
  <si>
    <t>Niepubliczny Żłobek Językowy FAIR PLAY, 30-409 Kraków,                  ul. Ruczaj 43</t>
  </si>
  <si>
    <t>Niepubliczny Żłobek Językowy FAIR PLAY, 30-703 Kraków,                  ul. Dekerta 24</t>
  </si>
  <si>
    <t>Niepubliczny Żłobek Językowy FAIR PLAY, 31-864 Kraków,                  ul. Życzkowskiego 20</t>
  </si>
  <si>
    <t>Niepubliczny Żłobek Językowy FAIR PLAY, 30-302 Kraków,                  ul. Konopnickiej 31</t>
  </si>
  <si>
    <t>Bombik i Przyjaciele</t>
  </si>
  <si>
    <t xml:space="preserve">EDUSTRA Marek Straż, 32-080 Zabierzów, ul. Przy Torze 13 </t>
  </si>
  <si>
    <t>Niepubliczny Żłobek "Bombik i przyjaciele"32-540 Trzebinia, Mały Rynek 3</t>
  </si>
  <si>
    <t>Trzebinia</t>
  </si>
  <si>
    <t>Bobas</t>
  </si>
  <si>
    <t>Klub Dziecięcy ,,BOBAS’’ sp. z o.o. ul. Wróblewskiego 43 , 33-170 Tuchów</t>
  </si>
  <si>
    <t>Tuchów</t>
  </si>
  <si>
    <t>Magiczny Domek</t>
  </si>
  <si>
    <t>Magiczny Domek      Magdalena Paluch, Elżbieta Sadowska Spółka cywilna. ul. Sodowa 36, 30-376 Kraków</t>
  </si>
  <si>
    <t>Prywatny Żłobek "Magiczny Domek" ul. Sodowa 36, 30-376 Kraków</t>
  </si>
  <si>
    <t>Bajkowa Akademia Maluszka</t>
  </si>
  <si>
    <t>Niepubliczny Żłobek "Bajkowa Akademia Maluszka" mgr Małgorzata Serafin, 34-654 Męcina, Pisarzowa 194</t>
  </si>
  <si>
    <t>Niepubliczny Żłobek "Bajkowa Akademia Maluszka" mgr Małgorzata Serafin Pisarzowa 194,         34-654 Męcina</t>
  </si>
  <si>
    <t>Limanowa</t>
  </si>
  <si>
    <t>Baby at home</t>
  </si>
  <si>
    <t>Żłobek Niepubliczny  BABY at HOME Agnieszka  Matysiak 32-020 Wieliczka Śledziejowice 283,</t>
  </si>
  <si>
    <t xml:space="preserve">Żłobek Niepubliczny  BABY AT HOME Agnieszka  Matysiak               32-020 Wieliczka Śledziejowice 283 </t>
  </si>
  <si>
    <t>Agugu</t>
  </si>
  <si>
    <t>Grzegorz Gałka Zrządzanie Techniczne, 30-380 Kraków ul. Widłakowa 59</t>
  </si>
  <si>
    <t>Centrum Malucha AGUGU, Kraków ul.Zdunów 18B lok 2/3</t>
  </si>
  <si>
    <t>Kubuś i Przyjaciele</t>
  </si>
  <si>
    <t>SECUREDYNE SYSTEMS        Dawid Baranowski 31-947 Kraków, os. Teatralne 29/18</t>
  </si>
  <si>
    <t>Żłobek Kubuś i Przyjaciele, ul.Gdańska 20, 31-411 Kraków</t>
  </si>
  <si>
    <t>Żłobek Kubuś i Przyjaciele, ul. Przemysłowa 4/125, 31-701 Kraków</t>
  </si>
  <si>
    <t>Klub Malucha " Kubuś i Przyjaciele", os.Akademickie 4/5, 31-866 Kraków</t>
  </si>
  <si>
    <t>Żłobek Kubuś i Przyjaciele,          ul. Myśliwska 57, 30-718 Kraków</t>
  </si>
  <si>
    <t>Panda</t>
  </si>
  <si>
    <t>ROBERT NIEMIEC                       KLUB MALUCHA PANDA 30-399 KRAKÓW ul. Petrażyckiego 52</t>
  </si>
  <si>
    <t>NIEPUBLICZNY ŻŁOBEK KLUB MALUCHA PANDA; 30-601 KRAKÓW   ul. Lechicka 1</t>
  </si>
  <si>
    <t>NIEPUBLICZNY ŻŁOBEK KLUB MALUCHA PANDA;  30-399 KRAKÓW    ul. Petrażyckiego 52</t>
  </si>
  <si>
    <t>100 Bajek</t>
  </si>
  <si>
    <t>Centrum Edukacji Monika Lorek-Sędzielowska 32-500 Chrzanów ul.Stara Huta 1</t>
  </si>
  <si>
    <t>Klub Dzięciecy 100 Bajek 32-500 Chrzanów ul.Stara Huta 1</t>
  </si>
  <si>
    <t>Chrzanów</t>
  </si>
  <si>
    <t>Dzieciaczkowo</t>
  </si>
  <si>
    <t>BMMJ Solutions Jerzy Skoczylas 31-228 Kraków, ul. Łokietka 320A,</t>
  </si>
  <si>
    <t>Dzieciaczkowo, ul.Łokietka320A, 31-334 Kraków</t>
  </si>
  <si>
    <t>Borowinka</t>
  </si>
  <si>
    <t>Zakład Usług Teletechnicznych Marek Stopa 30-623 Kraków, ul. Kotsisa 7</t>
  </si>
  <si>
    <t>Niepubliczny Żłobek Borowinka, ul. Zaruskiego 4, 30-698 Kraków</t>
  </si>
  <si>
    <t>Ekożłobek</t>
  </si>
  <si>
    <t xml:space="preserve">Grzegorz Pawelski Laxx 30-048 Kraków, ul. Urzędnicza 41/6 </t>
  </si>
  <si>
    <t>Żłobek ekożłobek, ul Krzyżowa 6 30-199 Rząska</t>
  </si>
  <si>
    <t>Rząska</t>
  </si>
  <si>
    <t>Góralek</t>
  </si>
  <si>
    <t>FHU.GÓRALEK Agnieszka Opałko-Krochmal 32-087 ZIELONKI ul. Marzycieli 22P</t>
  </si>
  <si>
    <t>FHU.GÓRALEK Agnieszka Opałko-Krochmal uL.Marzycieli 22P, 32-087 Zielonki</t>
  </si>
  <si>
    <t>Zielonki</t>
  </si>
  <si>
    <t>Lokomotywa</t>
  </si>
  <si>
    <t>Rafał Leśniak "Małopolskie Centrum Edukacji", ul. Podhalańska 4, 34-700 Rabka Zdrój</t>
  </si>
  <si>
    <t>Niepubliczny Żłobek "Lokomotywa" w Krakowie, ul. Radzikowskiego 47c, 31-315 Kraków</t>
  </si>
  <si>
    <t>Niepubliczny Żłobek "Lokomotywa" w Krakowie, ul. Glogera 5, 31-222 Kraków</t>
  </si>
  <si>
    <t xml:space="preserve">Lokomotywa </t>
  </si>
  <si>
    <t>Niepubliczny Żłobek "Lokomotywa" w Tarnowie, os. Legionów H. Dąbrowskiego 10C, 33-100 Tarnów</t>
  </si>
  <si>
    <t>Tarnów</t>
  </si>
  <si>
    <t>Niepubliczny Żłobek "Lokomotywa" w Nowym Sączu, ul. Łokietka 7, 33-300 Nowy Sącz</t>
  </si>
  <si>
    <t>Nowy Sącz</t>
  </si>
  <si>
    <t>Mali Einsteini</t>
  </si>
  <si>
    <t>Niepubliczny Żłobek MALI EINSTEINI  Anna Hudak-Miąsko, 32-700 Bochnia ul. 20 Stycznia 40</t>
  </si>
  <si>
    <t>Niepubliczny Żłobek MALI EINSTEINI Anna Hudak-Miąsko, ul. 20 Stycznia 40, 32-700 Bochnia</t>
  </si>
  <si>
    <t>Bochnia</t>
  </si>
  <si>
    <t>Słoneczko - Limanowa</t>
  </si>
  <si>
    <t xml:space="preserve">P.H.U "MIDREW" Zespół Placówek Oświatowo - Edukacyjno - Rekreacyjnych Grzegorz Michura  34-600 Limanowa, Młynne 269                                                                                  </t>
  </si>
  <si>
    <r>
      <t xml:space="preserve">Żłobek "Słoneczko"                                   ul.Reymota 1,                                      34-600 </t>
    </r>
    <r>
      <rPr>
        <sz val="10"/>
        <color indexed="8"/>
        <rFont val="Times New Roman"/>
        <family val="1"/>
        <charset val="238"/>
      </rPr>
      <t>Limanowa</t>
    </r>
  </si>
  <si>
    <t>Słoneczko - Laskowa</t>
  </si>
  <si>
    <r>
      <t xml:space="preserve">Żłobek "Słoneczko"                                                          Laskowa 639,                                                       34-602 </t>
    </r>
    <r>
      <rPr>
        <sz val="10"/>
        <color indexed="8"/>
        <rFont val="Times New Roman"/>
        <family val="1"/>
        <charset val="238"/>
      </rPr>
      <t>Laskowa</t>
    </r>
  </si>
  <si>
    <t>Laskowa</t>
  </si>
  <si>
    <t>Re-Re Kum-Kum</t>
  </si>
  <si>
    <t>F.H. Rarytas Michał Chrobak 31-916 Kraków, os. Ogrodowe 12/6</t>
  </si>
  <si>
    <t>Żłobek Re-Re Kum-Kum                        ul. Radzikowskiego 104,                            31-315 Kraków</t>
  </si>
  <si>
    <t>Żłobek Re-Re Kum-Kum, ul. Żabiniec 70, 31-215 Kraków (U)</t>
  </si>
  <si>
    <t>F.H.U. Pati Patrycja Fijałkowska-Chrobak, os. Na Wzgórzach 17a/33 31-723 Kraków</t>
  </si>
  <si>
    <t>Żłobek Re-Re Kum-Kum, ul. Szablowskiego 3/III, 30-127 Kraków</t>
  </si>
  <si>
    <t>Żłobek Re-Re Kum-Kum. Ul. Przybyszewskiego 20, 30-128 Kraków (U)</t>
  </si>
  <si>
    <t>Uśmiechnięty domek</t>
  </si>
  <si>
    <t>Anna Młotek Usmiechnięty Domek Opieka Wychowanie Edukacja 30-348 Kraków  ul. Bobrzyńskiego 39b/26</t>
  </si>
  <si>
    <t>Żłobek Niepubliczny "Uśmiechnięty Domek" ul. Bobrzyńskiego 39b/26, 30-348 Kraków</t>
  </si>
  <si>
    <t>Centrum Maluszek</t>
  </si>
  <si>
    <t>Maryla Pulut Firma opiekuńczo-edukacyjna 30-384 Kraków                          ul. Szuwarowa 4/64</t>
  </si>
  <si>
    <t>Niepubliczny żłobek „Centrum Maluszek” ul. Szuwarowa 4/64 30-384 Kraków</t>
  </si>
  <si>
    <t>Fiku Miku  (Nowy Targ)</t>
  </si>
  <si>
    <t>Prywatny Żłobek Fiku Miku 34-400 Nowy Targ, ul. Szaflarska 53</t>
  </si>
  <si>
    <t>Prywatny Żłobek Fiku Miku, ul.Szaflarska 53, 34-400 Nowy Targ</t>
  </si>
  <si>
    <t>Nowy Targ</t>
  </si>
  <si>
    <t>Bajka</t>
  </si>
  <si>
    <t>Bajka Niepubliczny Żłobek s.c. J. Chowaniec, E. Sobczyk 30-409 Kraków ul. Ruczaj 43U/4</t>
  </si>
  <si>
    <t>Bajka Niepubliczny Żłobek s.c. J. Chowaniec, E. Sobczyk, ul. Ruczaj 43U/4, 30-409 Kraków</t>
  </si>
  <si>
    <t>Monika Soja</t>
  </si>
  <si>
    <t>Monika Soja - Podmiot w organizacji</t>
  </si>
  <si>
    <t>Podmiot w organizacji</t>
  </si>
  <si>
    <t>Mali Geniusze</t>
  </si>
  <si>
    <t>Karolina Bartczak Żłobek Niepubliczny "Mali Geniusze", 30-136 Kraków, ul. M. Drzymały 15</t>
  </si>
  <si>
    <t>Karolina Bartczak Żłobek Niepubliczny "Mali Geniusze", ul. M. Drzymały 15, 30-136 Kraków</t>
  </si>
  <si>
    <t>Clever Kids Nursery</t>
  </si>
  <si>
    <t>Żłobek Clever Kids Nursery Renata Motty,  30-237 Kraków,                                ul. Pod Skałą 9</t>
  </si>
  <si>
    <t>Żłobek Clever Kids Nursery Renata Motty, 30-237 Kraków, ul. Pod Skałą 9</t>
  </si>
  <si>
    <t>Calineczka</t>
  </si>
  <si>
    <t>Integracyjny Punkt Opieki nad Dzieckiem Calineczka s.c. Nadia Gacek, Edyta Kurek 31-302 Kraków,  ul. Pod Fortem 2a/1</t>
  </si>
  <si>
    <t>Integracyjny Punkt Opieki nad Dzieckiem Calineczka s.c. Nadia Gacek, Edyta Kurek, ul. Pod Fortem 2a/1, 31-302 Kraków</t>
  </si>
  <si>
    <t>Aniołkowo</t>
  </si>
  <si>
    <t>Niepubliczny Żłobek "Aniołkowo", 30-383 Kraków, ul. Wandejska 4,</t>
  </si>
  <si>
    <t>Aniołkowo, Ul. Wandejska 4 30-383, Kraków</t>
  </si>
  <si>
    <t>Klub Malucha</t>
  </si>
  <si>
    <t>Klub Malucha Piotr Balcer, 34-200 Sucha Beskidzka ul. Role 89</t>
  </si>
  <si>
    <t>Klub Malucha Piotr Balcer                      34-200 Sucha Beskidzka ul. Role 89</t>
  </si>
  <si>
    <t>Sucha Beskidzka</t>
  </si>
  <si>
    <t>Kącik Maluszka</t>
  </si>
  <si>
    <t>Kącik Maluszka s.c. Sylwia Surzyn, Magdalena Pałka, 31-264 Kraków ul. Kaczorówka 1/2</t>
  </si>
  <si>
    <t>Kącik Maluszka s.c. Sylwia Surzyn, Magdalena Pałka, ul. Kaczorówka 1/2, 31-264 Kraków</t>
  </si>
  <si>
    <t>Bąbelkowo</t>
  </si>
  <si>
    <t>Niepubliczny Żłobek Bąbelkowo Dominik Treśniewski 31-212 Kraków ul. Imbramowska 24a</t>
  </si>
  <si>
    <t>Bąbelkowo Dominik Trześniewski ul. Imbramowska 24a , 31-212 Kraków</t>
  </si>
  <si>
    <t>Misie-Pysie</t>
  </si>
  <si>
    <t xml:space="preserve">BONA FIDES Agata Madej </t>
  </si>
  <si>
    <t>Żłobek Niepubliczny Nr 1 Misie-Pysie 30-384 Kraków, ul. Raciborska 17</t>
  </si>
  <si>
    <t>Żłobek Niepubliczny Nr 7 Misie-Pysie 30-446 Kraków, ul. Kadłubka 3</t>
  </si>
  <si>
    <t>Słoneczny Kąt</t>
  </si>
  <si>
    <t>Akademia Malucha Słoneczny Kąt Matylda Kania 30-433 Kraków                         ul. Ciechocińska 2</t>
  </si>
  <si>
    <t>Akademia Malucha Słoneczny Kąt Matylda Kania, ul. Ciechocińska 2, 30-433 Kraków</t>
  </si>
  <si>
    <t>Asmir (dzienny opiekun)</t>
  </si>
  <si>
    <t>ASMIR SP. Z O.O. 31-236 KRAKÓW ul. KSIĘDZA JÓZEFA MEIERA 20G/1B</t>
  </si>
  <si>
    <t>Opiekun dzienny 30-499 Kraków ul.Kłuszyńska 2</t>
  </si>
  <si>
    <t>Asmir (żlobek)</t>
  </si>
  <si>
    <t>Żłobek Kubuś, ul. Ks. Meiera 20G/1B, 31-236 Kraków</t>
  </si>
  <si>
    <t>Bajkowy</t>
  </si>
  <si>
    <t>Anita Bobula - Kurowska Centrum Profesjonaln ul. Samuela Lindego 13/20</t>
  </si>
  <si>
    <t>Żłobek "Bajkowy" ul. Samuela Lindego 13/20 30-148 Kraków</t>
  </si>
  <si>
    <t>Żłobek "Bajkowy 2" w organizacji</t>
  </si>
  <si>
    <t>Biedroneczki</t>
  </si>
  <si>
    <t>Żłobek Biedroneczki Filip Markiewicz 32-200 Miechów, ul. M. Kopernika 2</t>
  </si>
  <si>
    <t>Żłobek Biedroneczki Filip Markiewicz 32-200 Miechów, ul. Kopernika 2</t>
  </si>
  <si>
    <t>Miechów</t>
  </si>
  <si>
    <t>Pompon</t>
  </si>
  <si>
    <t>Anna Dzierża Klub Kreatywnego Malucha Żłobek Domowy Pompon 30-625 Kraków, ul. Sportowa 2a</t>
  </si>
  <si>
    <t>Niepubliczny Żłobek Pompon, ul. Sportowa 2a, 30-625 Kraków</t>
  </si>
  <si>
    <t>Dolina Muminków</t>
  </si>
  <si>
    <t>Agnieszka Orzeł ADLER, 32-091 Michałowice  Więcławice Dworskie 57</t>
  </si>
  <si>
    <t>Niepubliczny Żłobek w Michałowicach „Dolina Muminków” ul. Krakowska 152, 32-091 Michałowice</t>
  </si>
  <si>
    <t>Michałowice</t>
  </si>
  <si>
    <t>MICKAT</t>
  </si>
  <si>
    <t>Mickat sp. z o.o. 31-353 Kraków, ul. W. Żeleńskiego 60a</t>
  </si>
  <si>
    <t>Mickat sp. z o.o. 31-353 Kraków, ul. W. Żeleńskiego 60a - Instytucja dziennego opiekuna</t>
  </si>
  <si>
    <t>Tęczowe Misie</t>
  </si>
  <si>
    <t>Katarzyna Popek, Klub Przedszkolaka "Tęczowe Misie" ul. Wł. Żeleńskiego 60a, 31-353 Kraków</t>
  </si>
  <si>
    <t>Żłobek Niepubliczny nr 3 "Tęczowe Misie", 31-353 Kraków, ul. Władysława Żeleńskiego 60a</t>
  </si>
  <si>
    <t xml:space="preserve"> Żłobek Niepubliczny nr 9 "Tęczowe Misie", 31-209 Kraków, ul. Fieldorfa Nila 17</t>
  </si>
  <si>
    <t>Żłobek Niepubliczny nr 10 "Tęczowe Misie", 31-610 Kraków os. Tysiąclecia 85</t>
  </si>
  <si>
    <t>Tygrysek ED</t>
  </si>
  <si>
    <t>Klub Zabawy Twórczej "TYGRYSEK ED", Elżbieta Dudek-Ruszil Rzeszotary, ul. Zarzecze 42, 32-040 Świątniki Górne</t>
  </si>
  <si>
    <t xml:space="preserve">Żłobek- Klub Zabawy Twórczej - "Tygrysek ED" ul. Mietniowska 3e, 32-020 Wieliczka </t>
  </si>
  <si>
    <t>Tup-Tup</t>
  </si>
  <si>
    <t>Mariusz Skóra, CONFIANCE ul. Juliusza Lea 11B/8, 30-048 Kraków</t>
  </si>
  <si>
    <t>Klub Malucha "Tup-Tup" ul. Wiedeńska 108, 30-147 Kraków</t>
  </si>
  <si>
    <t>Terefere</t>
  </si>
  <si>
    <t>Krakowskie Centrum Psychologiczne SALVATE sp. z o.o. ul. Wrzesińska 6/7, 31-031 Kraków</t>
  </si>
  <si>
    <t>Klub Dziecięcy "Terefere" Plac Sikorskiego 4/1, 31-115 Kraków</t>
  </si>
  <si>
    <t>Kraina Odkrywcy</t>
  </si>
  <si>
    <t>GINT Grzegorz Jasiński ul.Konopnickiej 18/40 33-300 Nowy Sącz</t>
  </si>
  <si>
    <t>Żłobek "Kraina Odkrywcy"  ul. Rodakowskiego 1, 30-094 Kraków</t>
  </si>
  <si>
    <t>Żłobek "Kraina Odkrywcy" ul. Przewóz 40, 30-716 Kraków</t>
  </si>
  <si>
    <t>Żłobek "Kraina Odkrywcy"  ul. Drukarska 3,  30-348 Kraków</t>
  </si>
  <si>
    <t>Żłobek "Kraina Odkrywcy" ul. Strycharska 10/LU2, 30-712 Krakow</t>
  </si>
  <si>
    <t>Kolorowa Przystań</t>
  </si>
  <si>
    <t>Kolorowa Przystań sp. z o. o. ul. Glogera 5, 31-222 Kraków</t>
  </si>
  <si>
    <t>Żłobek "Kolorowa Przystań" ul. Konecznego 6/15u, 31-216 Kraków</t>
  </si>
  <si>
    <t>Klub Malucha u Ani</t>
  </si>
  <si>
    <t>Anna Widła "Klub Malucha u Ani" Łąkta Górna 355, 32-731 Żegocina</t>
  </si>
  <si>
    <t>Klub Malucha "U Ani" Łąkta Górna 355, 32 - 731 Żegocina</t>
  </si>
  <si>
    <t>Żegocina</t>
  </si>
  <si>
    <t>Dzieciaczkowo Due</t>
  </si>
  <si>
    <t>BMMS Progress, Stanisław Węglarczyk ul. Tokarskiego 6,30-065  KRAKÓW</t>
  </si>
  <si>
    <t xml:space="preserve">Dzieciaczkowo Due, ul. Tokarskiego 6, 94-294 Kraków, DS-17 ARKADIA </t>
  </si>
  <si>
    <t>Misiek</t>
  </si>
  <si>
    <t>Krystyna Gurba ul. Zakładników 11, 33-300 Nowy Sącz</t>
  </si>
  <si>
    <t>Niepubliczne Przedszkole i Żłobek "Misiek" ul.Zakładników 11, 33 - 300 Nowy Sącz</t>
  </si>
  <si>
    <t>Żaczuś</t>
  </si>
  <si>
    <t>Fundacja Studentów i Absolwentów UJ BRATNIAK, ul. Piastowska 47/2, 30-067 Kraków</t>
  </si>
  <si>
    <t>ŻACZUŚ ul. Bydgoska 19B, 30-056 Kraków</t>
  </si>
  <si>
    <t>Madagaskar</t>
  </si>
  <si>
    <t>Aneta Moskwa,"Madagaskar Klub Malucha" ul. Orkana 4, 34-700 Rabka-Zdrój</t>
  </si>
  <si>
    <t>"Madagaskar Klub Malucha", ul. Orkana 4, 34-700 Rabka-Zdrój</t>
  </si>
  <si>
    <t>Rabka-Zdrój</t>
  </si>
  <si>
    <t>Puchatkowa Kraina</t>
  </si>
  <si>
    <t>Prywatny Żłobek "Puchatkowa Kraina, Aleksandra Kamionka Pl. Konstytucji 3 Maja 2c 2d, 32-300 Olkusz</t>
  </si>
  <si>
    <t>Prywatny Żłobek "Puchatkowa Kraina", Pl. Konstytucji 3 Maja 2c2d, 32-300 Olkusz</t>
  </si>
  <si>
    <t>Olkusz</t>
  </si>
  <si>
    <t>Karmelkowy Zakątek</t>
  </si>
  <si>
    <t>Centrum Rodzinki sp. z o.o. ul. Porucznika Wąchały 7, 30-608 Kraków</t>
  </si>
  <si>
    <t>Żłobek "Karmelkowy Zakątek", ul. Porucznika Wąchały 7, 30-608 Kraków</t>
  </si>
  <si>
    <t>Karmelkowy Zakątek - dzienny opiekun</t>
  </si>
  <si>
    <t>Opiekun Dzienny "Karmelkowy Zakątek", ul. Porucznika Wąchały 7, 30-608 Kraków</t>
  </si>
  <si>
    <t>Krasnal</t>
  </si>
  <si>
    <t>Marta Kułaga, Rubikon ul. Domagały 59, 30-798 Kraków</t>
  </si>
  <si>
    <t>Żłobek Niepubliczny "Krasnal" ul. Klonowica 33, 30-654   Kraków</t>
  </si>
  <si>
    <t>Żłobek Niepubliczny "Krasnal" ul. Kobierzyńska 24,   Kraków</t>
  </si>
  <si>
    <t>Delfin</t>
  </si>
  <si>
    <t>Sylwia Sroka, Centrum Terapii DELFIN, Niepubliczny Żłobek DELFINEK 32-864 Gnojnik 611</t>
  </si>
  <si>
    <t xml:space="preserve"> Żłobek DELFINEK, 32-864 Gnojnik 611</t>
  </si>
  <si>
    <t>Gnojnik</t>
  </si>
  <si>
    <t>Kraina Zabawy i Wyobraźni Narnia</t>
  </si>
  <si>
    <t>VESTIUM sp. z o.o ul. Sportowa 13, 32-851 Jadowniki</t>
  </si>
  <si>
    <t>Klub Dziecięcy "Kraina Zabawy i Wyobraźni Narnia" ul. Konopnickiej 11, 32-020 Wieliczka</t>
  </si>
  <si>
    <t>Glukusie</t>
  </si>
  <si>
    <t>K-I-D Dominik Łośko, Łyskokanie 204, 32-014 Łysokanie</t>
  </si>
  <si>
    <t>Niepubliczny Żłobek "Glukusie"              os. Bohaterów Września 82,        31-621 Kraków</t>
  </si>
  <si>
    <t>Zaczarowany Melonik</t>
  </si>
  <si>
    <t>BFP Spółka z o. o, ul. Czerska 14, 00-732 Warszawa</t>
  </si>
  <si>
    <t>Żłobek "Zaczarowany Melonik" ul. Antoniego Augustynka Wichury 14, lok. LU1 30-010 Kraków</t>
  </si>
  <si>
    <t>Tęczowa Kraina</t>
  </si>
  <si>
    <t>Vitalio s.c. Aleksandra Augustyn-Paprota, Jolanta Muc ul. Legionów Polskich 67, 41-310 Dąbrow Górnicza</t>
  </si>
  <si>
    <t>Klub dziecięcy- Integracyjny Klub Malucha "Tęczowa Kraina"  ul. gen. H. Dąbrowskiego 11, 32-300 Olkusz</t>
  </si>
  <si>
    <t>Kącik Świata i Maluszki</t>
  </si>
  <si>
    <t>F.H.U. "Kącik Świata", Anna Kwandrans, ul. Ostatnia 1d, 31-444 Kraków</t>
  </si>
  <si>
    <t>Niepubliczny Żłobek "Kącik Świata i Maluszki" ul. Ostatnia 1d, 31-444 Kraków</t>
  </si>
  <si>
    <t>Tygryski</t>
  </si>
  <si>
    <t>Stowarzyszenie Dobrej Nadziei ul. Batorego 5, 31-135 Kraków</t>
  </si>
  <si>
    <t>Żłobek "Tygryski" ul. St. Kostki Potockiego 19, 31-234 Kraków</t>
  </si>
  <si>
    <t>Raj Liska</t>
  </si>
  <si>
    <t>Prywatny żłobek "Raj Liska", Karol Lisiakiewicz os. Nowe 31C, 34-400 Nowy Targ</t>
  </si>
  <si>
    <t xml:space="preserve">Żłobek "Raj Liska", ul. Parkowa,  34-400 Nowy Targ </t>
  </si>
  <si>
    <t>Wesoły Jeżyk</t>
  </si>
  <si>
    <t>Niepubliczny Żłobek Montessori, Ewelina Szczęch, ul. Wyżynna 2, 30-617 Kraków</t>
  </si>
  <si>
    <t>Niepubliczny Żłobek Montessori "Wesoły Jeżyk", ul. Wyżynna 2, 30-617 Kraków</t>
  </si>
  <si>
    <t>Baby College</t>
  </si>
  <si>
    <t>DeeCent Consulting Dominika Janas- Pach,  ul. Działowskiego 67, 30-399 Kraków</t>
  </si>
  <si>
    <t>Żłobek w organizacji " Baby College" ul. Działowskiego 67, 30-399 Kraków</t>
  </si>
  <si>
    <t>Mądra Sowa</t>
  </si>
  <si>
    <t>Fabian Pasternak " Mądra Sowa" Klub Malucha - w organizacji</t>
  </si>
  <si>
    <t>"Mądra Sowa" Klub Malucha, ul. Przewóz 10/42 30-716 Kraków</t>
  </si>
  <si>
    <t xml:space="preserve">Tygryski </t>
  </si>
  <si>
    <t>Spółdzielnia Socjalna Progres, ul. Batorego 5, 31-135 Kraków</t>
  </si>
  <si>
    <t>Niepubliczny Żłobek "Tygryski", ul. Walerego Sławka 27, 30-633 Kraków</t>
  </si>
  <si>
    <t>Tęczowy Żłobek</t>
  </si>
  <si>
    <t>Małgorzata Pilch, Edu-Lider, os. Dywizjonu 303 14 lok. 1, 31-872 Kraków</t>
  </si>
  <si>
    <t>"Tęczowy Żłobek" os. Dywizjonu 303 14 lok. 1, 31-872 Kraków</t>
  </si>
  <si>
    <t>Mała Akademia</t>
  </si>
  <si>
    <t>Grażyna Piotrowska "MAŁA AKADEMIA" Przedszkole Językowo-Artystyczne 32-060 Liszki 118</t>
  </si>
  <si>
    <t>Żłobek "Mała Akademia", 32-061 Rybna 848</t>
  </si>
  <si>
    <t>Czernichów</t>
  </si>
  <si>
    <t>Iskierki</t>
  </si>
  <si>
    <t>Alicja Iskra "Iskierki", ul. Kanarkowa, 30-693 Kraków</t>
  </si>
  <si>
    <t>Niepubliczny Żłobek "Iskierki", ul. Kanarkowa 1, 30-693 Kraków</t>
  </si>
  <si>
    <t>Smerfy</t>
  </si>
  <si>
    <t>Barbara Wieczorek Restauracja "Onufry", ul. Tulipanowa 11, 30-432 Kraków</t>
  </si>
  <si>
    <t>Klub Malucha "Smerfy", ul. Wysłouchów 55, 30-611 Kraków</t>
  </si>
  <si>
    <t>Klub Malucha "Smerfy", ul. Ks.K. Bunscha 20, 30-392 Kraków</t>
  </si>
  <si>
    <t>Klub Malucha "Smerfy", ul. Torfowa 15a, 30-383 Kraków</t>
  </si>
  <si>
    <t>Iskierka</t>
  </si>
  <si>
    <t>Magdalena Stępień, ul. Krakowska 53, 32-088 Brzozówka</t>
  </si>
  <si>
    <t>Niepubliczne Przedszkole i Żłobek "Iskierka" ul. T. Kościuszki 8a, 32-620 Brzeszcze</t>
  </si>
  <si>
    <t>Brzeszcze</t>
  </si>
  <si>
    <t>Malutkowo</t>
  </si>
  <si>
    <t>Iwona Grabowska Krakowskie Żłobki Malutkowo, ul. Łepkowskiego 5, 31-423 Kraków</t>
  </si>
  <si>
    <t>Żłobek  MALUTKOWO Kraków ul. Łepkowskiego 5 LU1</t>
  </si>
  <si>
    <t>Żłobek  MALUTKOWO 2 Kraków ul. Kluczborska 48 LU2</t>
  </si>
  <si>
    <t>Chatka Maluszka</t>
  </si>
  <si>
    <t xml:space="preserve"> Agnieszka Dennis- Dziwisz Chatka Maluszka ul.Trybuny Ludów 71, 30-660 Kraków</t>
  </si>
  <si>
    <t>Niepubliczny Żłobek Chatka Maluszka Agnieszka Dennis- Dziwisz ul.Trybuny Ludów 71, 30-660 Kraków</t>
  </si>
  <si>
    <t>Tęcza</t>
  </si>
  <si>
    <t xml:space="preserve"> "Tęcza" Agnieszka Bugajska Anna Chełmecka s.c., 33-314 Łososina Dolna 399</t>
  </si>
  <si>
    <t>Żłobek "Tęcza" 33-314 Łososina Dolna 399</t>
  </si>
  <si>
    <t>Łososina Dolna</t>
  </si>
  <si>
    <t>Akademia Elfów</t>
  </si>
  <si>
    <t>AKADEMIA ELFÓW S.C. Edyta Trąbka-Włoch, Dorota Trąbka ul. Kazimierza Wielkiego 117, 30-074 Kraków</t>
  </si>
  <si>
    <t>Żłobek Niepubliczny "Akademia Elfów" ul. Kazimierza Wielkiego 117, 30-074 Kraków</t>
  </si>
  <si>
    <t>Żłobek Niepubliczny "Akademia Elfów" ul. Kazimierza Wielkiego 71, 30-074 Kraków</t>
  </si>
  <si>
    <t>Ple-Ple</t>
  </si>
  <si>
    <t xml:space="preserve">Justyna Gromada FRAJDA ul. Brzozowa 6, 34-700 Rabka-Zdrój </t>
  </si>
  <si>
    <t>Niepubliczny Żłobek PLE-PLE w rabce Zdroju ul. Brzozowa 6, 34-700 Rabka-Zdrój</t>
  </si>
  <si>
    <t>Mini Pysie</t>
  </si>
  <si>
    <t>Żłobek Mini Pysie Grażyna Synowiec, ul. Królowej Marysieńki 6, 31-638 Kraków</t>
  </si>
  <si>
    <t>Żłobek Mini Pysie ul. Królowej Marysieńki 6, 31-638 Kraków</t>
  </si>
  <si>
    <t>Zaczarowany Świat Dziecka</t>
  </si>
  <si>
    <t xml:space="preserve">Firma Handlowo-Usługowo-Produkcyjna "ITP" Andrzej Mayer, ul. Tadeusza Kościuszki 32A/120 Tarnów </t>
  </si>
  <si>
    <t>Klub Dziecięcy Oddział Żłobkowy "Zaczarowany Świat Dziecka" ul. Zarzecze 14, 30-134 Kraków</t>
  </si>
  <si>
    <t>Wesołe Krasnoludki</t>
  </si>
  <si>
    <t>RE-BUD Firma Usługowo Bogusława Darowska, ul. Chmielnik 23, 34-600 Limanowa</t>
  </si>
  <si>
    <t>Żłobek "Wesołe Krasnoludki" Mordarka 680,34-600 Limanowa</t>
  </si>
  <si>
    <t>Hipcio</t>
  </si>
  <si>
    <t>Żłobek HIPCIO Bożena Jurczak ul. Różana 39, 32-020 Wieliczka</t>
  </si>
  <si>
    <t>Gabi</t>
  </si>
  <si>
    <t>GABI Agata Tenerowicz, ul. Chmieleniec 39, 30-348 Kraków</t>
  </si>
  <si>
    <t>instytucja dziennego opiekuna ul. Piltza 22, 30-392 Kraków - w organizacji</t>
  </si>
  <si>
    <t>żłobek niepubliczny-  ul. Piltza 22, 30-392 Kraków - w organizacji</t>
  </si>
  <si>
    <t>Mini Bambini</t>
  </si>
  <si>
    <t>Sylwia Jodłowska Żłobek Mini Bambini ul. Grodzisko 30, 30-398 Kraków</t>
  </si>
  <si>
    <t>Żłobek Mini Bambini ul. Grodzisko 30, 30-398 Kraków</t>
  </si>
  <si>
    <t>Leśne Skrzaty</t>
  </si>
  <si>
    <t>Ewa Rychlik, ul. Bukszpanowa 24, 31-764 Kraków</t>
  </si>
  <si>
    <t>Prywatny Żłobek Leśne Skrzaty ul. Leśna 8, 32-100 Proszowice</t>
  </si>
  <si>
    <t>Proszowice</t>
  </si>
  <si>
    <t>MedCube</t>
  </si>
  <si>
    <t>MEDCUBE sp.z o. o. ul. Ruczaj 15C, 30-409 Kraków</t>
  </si>
  <si>
    <t>Klub dziecięcy Centrum Małego Dziecka ul. Miłkowskiego 9L 1U Kraków 30-349</t>
  </si>
  <si>
    <t>Dzieciosfera</t>
  </si>
  <si>
    <t>Wioletta Guz - opieka nad dzieckiem Take Care, Liszki 500, 32-060 Liszki</t>
  </si>
  <si>
    <t>Niepubliczny Żłobek Dzieciosfera, Liszki 500, 32-060 Liszki</t>
  </si>
  <si>
    <t>Liszki</t>
  </si>
  <si>
    <t>Okno Na Świat</t>
  </si>
  <si>
    <t>"Okno Na Świat" Spółdzielnia Socjalna, Słopnice 833, 34-615 Słopnice</t>
  </si>
  <si>
    <t>instytucja dziennego opiekuna "Okno Na Świat" Spółdzielnia Socjalna, Słopnice 833, 34-615 Słopnice</t>
  </si>
  <si>
    <t>Słopnice</t>
  </si>
  <si>
    <t>Kubisiowy Ogród</t>
  </si>
  <si>
    <t>JK Edukacja Sp z o .o. ul. A3 nr 16, 32-086 Węgrzce</t>
  </si>
  <si>
    <t>Niepubliczny Żłobek "Kubisiowy Ogród" ul. A3 nr 16, 32-086 Węgrzce</t>
  </si>
  <si>
    <t>Tosia</t>
  </si>
  <si>
    <t>Agnieszka Niedźwiedzka, ul. Grzegórzecka 67c/U4, 31-559 Kraków</t>
  </si>
  <si>
    <t>Niepubliczny Złobek Tosia ul. Grzegórzecka 67C/U4, 31-559 Kraków</t>
  </si>
  <si>
    <t>Świat Dziecka</t>
  </si>
  <si>
    <t>Przedszkole "Świat Dziecka" Donata Szyndler- Bocheńczak, Liszki 540, 32-060 Liszki</t>
  </si>
  <si>
    <t>Przedszkole i  Żłobek "Świat Dziecka", ul. Piltza 34, 30-392 Kraków - w organizacji</t>
  </si>
  <si>
    <t>Mini Mini</t>
  </si>
  <si>
    <t xml:space="preserve">Katarzyna Bochenek ul. Marii Dąbrowskiej 17i 31-851 Kraków  </t>
  </si>
  <si>
    <t>Żłobek Mini Mini Katarzyna Bochenek ul. Marii Dąbrowskiej 17i 31-851 Kraków</t>
  </si>
  <si>
    <t>żłobek w organizacji</t>
  </si>
  <si>
    <t>Parkowe Skrzaciki</t>
  </si>
  <si>
    <t>Fundacja INKLUZJA - Edukacja Włączajaca 32-050 Skawina ul. Ks. Troski 3a</t>
  </si>
  <si>
    <t>Integracyjny lub Malucha "Parkowe Skrzaciki" 32-050 Skawina, ul. Ks. Troski 3a</t>
  </si>
  <si>
    <t>Skawina</t>
  </si>
  <si>
    <t>Maciejkowo</t>
  </si>
  <si>
    <t>Maciejkowo Sp. z o.o. Centrum Zdrowego Rozwoju "Czyżyk"</t>
  </si>
  <si>
    <t>Żłobek 1 przy Centrum Zdrowego Rozwoju "Czyżyk" - ul. Moczydło 7a</t>
  </si>
  <si>
    <t>Żłobek 2 przy Centrum Zdrowego Rozwoju "Czyżyk" - ul. Siewna 10</t>
  </si>
  <si>
    <t>Żłobek 3 przy Centrum Zdrowego Rozwoju "Czyżyk"ul. Siewna 10, 31-231 Kraków (nowo tworzona instytucja)</t>
  </si>
  <si>
    <t>Fiku Miku (Kraków)</t>
  </si>
  <si>
    <t>ERKO Kinga Kuciel, ul. Gwieździsta 7, 30-383 Kraków</t>
  </si>
  <si>
    <t>Żłobek Fiku-Miku, ul.Gwieździsta 7, 30-383 Kraków</t>
  </si>
  <si>
    <t>Troskliwe Misie  (Brzesko)</t>
  </si>
  <si>
    <t>Klub Malucha Troskliwe Misie Sylwia Dębska- Kupiec, ul. Starowiejska 65 A, 32-800 Brzesko</t>
  </si>
  <si>
    <t>Klub Malucha Troskliwe Misie ul. Starowiejska 65 A, 32-800 Brzesko</t>
  </si>
  <si>
    <t>Brzesko</t>
  </si>
  <si>
    <t>Pyza i Ja</t>
  </si>
  <si>
    <t xml:space="preserve"> Małgorzata Mech Opieka dzienna nad dziećmi PYZA i JA, ul. Wincentego Danka 8, 31-229 Kraków</t>
  </si>
  <si>
    <t>Niepubliczny Żłobek "Pyza i Ja" ul. Wincentego Danka 8, 31-229 Kraków</t>
  </si>
  <si>
    <t>Babyland</t>
  </si>
  <si>
    <t>BABYLAND Agnieszka Bodnar  ul. Podgrabie 67, 32-300 Olkusz</t>
  </si>
  <si>
    <t>Klub dziecięcy BABYLAND UL. Podgrabie 67, 32-300 Olkusz</t>
  </si>
  <si>
    <t>Puszek</t>
  </si>
  <si>
    <t>Firma Usługowo Produkcyjno Handlowa "KASIA" S.C. Maria Korbut, Katarzyna Jałocha, Anna Szymczyk, ul. Henryka Pachońskiego 8, 31-223 Kraków</t>
  </si>
  <si>
    <t xml:space="preserve">Prywatny Żłobek "PUSZEK" ul. Miłkowskiego 8, 30-349 Kraków </t>
  </si>
  <si>
    <t>U Aniołka Stróża</t>
  </si>
  <si>
    <t>Kraina Maluszków U ANIOŁKA STRÓŻA Joanna WilkońskaKoźmice Wielkie 165, 32-020 Wieliczka</t>
  </si>
  <si>
    <t xml:space="preserve">Żłobek Niepubliczny U ANIOŁKA STRÓŻA Joanna Wilkońska, Koźmice Wielkie 165, 32-020 Wieliczka </t>
  </si>
  <si>
    <t>Mały Einsteinek</t>
  </si>
  <si>
    <t>Anna Tekieli Mały Einsteinek, ul. Koszykarska 21 C/3, 30-717 Kraków</t>
  </si>
  <si>
    <t>Niepubliczny Żłobek "Mały  Einsteinek" ul. Koszykarska 21 C/3, 30-717 Kraków</t>
  </si>
  <si>
    <t>Zielona Wyspa</t>
  </si>
  <si>
    <t>Jolanta Muszyńska ul. Majora M. Słabego 18, 30-394 Kraków</t>
  </si>
  <si>
    <t>Niepubliczny Żłobek Zielona Wyspa ul.Dr Judyma 16, 30-436 Kraków</t>
  </si>
  <si>
    <t>Krasnoludki</t>
  </si>
  <si>
    <t>KRASNOLUDKI s.c Małgorzata Gaweł, Iwona Długa, ul. Turniejowa 59/25, 30-619 Kraków</t>
  </si>
  <si>
    <t>Żłobek KRASNOLUDKI                                                  ul. Wysłouchów 30B/3, 30-611 Kraków</t>
  </si>
  <si>
    <t>Żłobek KRASNOLUDKI  os. Oświecenia 51/106, 31-636 Kraków</t>
  </si>
  <si>
    <t>Beztroskie Dzieciństwo</t>
  </si>
  <si>
    <t>Aleksandra Luberda Niepubliczny Żłobek „BEZTROSKIE DZIECIŃSTWO”  ul. Wrocławska 38a/14, 30-011 Kraków</t>
  </si>
  <si>
    <t>Niepubliczny Żłobek Nr 4 „BEZTROSKIE DZIECIŃSTWO”  ul. Turniejowa 40 Kraków 30-620</t>
  </si>
  <si>
    <t>Niepubliczny Żłobek Nr 5              ul. Kurczaba 6 Kraków 30-809</t>
  </si>
  <si>
    <t>Niepubliczny Żłobek oddział 3 w organizacji</t>
  </si>
  <si>
    <t>Troskliwe Misie (Kraków)</t>
  </si>
  <si>
    <t>Kinga Gembarzewska Klub Malucha Troskliwe Misie, 31-870 Kraków, os. II Pułku Lotniczego 2/81</t>
  </si>
  <si>
    <t xml:space="preserve"> Klub Malucha Troskliwe Misie 31-870 Kraków, os. II Pułku Lotniczego 2/81</t>
  </si>
  <si>
    <t>Przystanek Maluszka</t>
  </si>
  <si>
    <t xml:space="preserve">LGD "KORONA SĄDECKA" ul. Papieska 2 33-395 Chełmiec                 </t>
  </si>
  <si>
    <t>Żłobek "Przystanek Maluszka"                           ul. Batalionów Chłopskich 43 B,                   33-395 Chełmiec</t>
  </si>
  <si>
    <t>Chełmiec</t>
  </si>
  <si>
    <t>Stacyjkowo</t>
  </si>
  <si>
    <t>CENTRUM ROZWOJU DZIECKA "STACYJKOWO" Andżelika Wojciechowska ul. Piłsudskiego 28, 32-800 Brzesko</t>
  </si>
  <si>
    <t>CENTRUM ROZWOJU DZIECKA "STACYJKOWO" ul. Piłsudskiego 28, 32-800 Brzesko</t>
  </si>
  <si>
    <t>Momi Klub</t>
  </si>
  <si>
    <t>Katarzyna Kiwała "Momi Klub" ul. Kluczborska 54/1, 31-271 Kraków</t>
  </si>
  <si>
    <t>Klub dziecięcy "Momi Klub" ul. Kluczborska 54/1, 31-271 Kraków</t>
  </si>
  <si>
    <t>Kraina Krasnoludków</t>
  </si>
  <si>
    <t>Zgromadzenie Sióstr Męki Pana Naszego Jezusa Chrystusa ul. Husarii 55/57, 02-951 Warszawa</t>
  </si>
  <si>
    <t>Kraina Krasnoludków Mucharz 95, 34-106 Mucharz</t>
  </si>
  <si>
    <t>Mucharz</t>
  </si>
  <si>
    <t>Bobasek</t>
  </si>
  <si>
    <t>Stowarzyszenie Nowosądecka Wspólnota ul. Narutowicza 2, 33-300 Nowy Sącz</t>
  </si>
  <si>
    <t>Klub Dziecięcy  BOBASEK, 33-334 Kamionka Wielka 162</t>
  </si>
  <si>
    <t>Kamionka Wielka</t>
  </si>
  <si>
    <t>Fajny Żłobek</t>
  </si>
  <si>
    <t>Justyna Rembiasz Nails, Fajny Żłobek, ul. Kalwaryjska 20, 30-504 Kraków</t>
  </si>
  <si>
    <t>Fajny Żłobek Justyna Rembiasz ul. Sołtysowska 12i/46 31-589 Kraków</t>
  </si>
  <si>
    <t>Gumisiowy Las</t>
  </si>
  <si>
    <t>Barbara Konopa ul. Św. Sebastiana 34/14, 31-051 Kraków</t>
  </si>
  <si>
    <t>Niepubliczny Żłobek "Gumisiowy Las" ul. Na Barciach 14/ILU, 31-432 Kraków</t>
  </si>
  <si>
    <t>Karolcia</t>
  </si>
  <si>
    <t>Mistrzowie Zabawy, Kazimierz Popiel, ul. Ordona 2, 32-340 Wolbrom</t>
  </si>
  <si>
    <t>Klub Malucha KAROLCIA, 32-340 Wolbrom, ul. Wodna 1</t>
  </si>
  <si>
    <t>Wolbrom</t>
  </si>
  <si>
    <t>Kraina Marzeń</t>
  </si>
  <si>
    <t>Marcin Królikiewicz, ul. Grunwaldzka 176, 33-300 Nowy Sącz</t>
  </si>
  <si>
    <t>Niepubliczny Klub Dziecięcy "Kraina Marzeń", ul. Reja 1, 33-300 Nowy Sącz</t>
  </si>
  <si>
    <t>Maja</t>
  </si>
  <si>
    <t>Niepubliczny Żłobek MAJA, Judyta Marcinkewicz, 32-640 Łowiczki</t>
  </si>
  <si>
    <t>Niepubliczny Żłobek MAJA - w organizacji</t>
  </si>
  <si>
    <t>Zator</t>
  </si>
  <si>
    <t>Mali Odkrywcy</t>
  </si>
  <si>
    <t>Agnieszka Wójcikowska, Prywatny Żłobek MALI ODKRYWCY, ul. K. K. Wielkiego 92a, 32-300 Olkusz</t>
  </si>
  <si>
    <t>Prywatny Żłobek MALI ODKRYWCY, ul. K. K. Wielkiego 92a, 32-300 Olkusz</t>
  </si>
  <si>
    <t>Skrzacikowo</t>
  </si>
  <si>
    <t>Mirosław Szpala, Skrzacikowo, ul. Czarnogórska 10B/11, 30-638 Kraków</t>
  </si>
  <si>
    <t>SKRZACIKOWO, ul. Czarnogórska 10B/11, 30-638 Kraków</t>
  </si>
  <si>
    <t>Stowarzyszenie na Rzecz Rozwoju Wsi Kamionna</t>
  </si>
  <si>
    <t>Stowarzyszenie na Rzecz Rozwoju Wsi Kamionna, 32-732 Kamionna 263</t>
  </si>
  <si>
    <t>Klub dzieciecy - brak adresu</t>
  </si>
  <si>
    <t>Trzciana</t>
  </si>
  <si>
    <t>Śpioszek</t>
  </si>
  <si>
    <t>Starowicz&amp;Szyjka S. C. Marta Szyjka, Ewelina Starowicz, ul. Stachiewicza 32, 31-328 Kraków</t>
  </si>
  <si>
    <t>Prywatny żłobek "Śpioszek",  ul. Stachiewicza 32, 31-328 Kraków</t>
  </si>
  <si>
    <t>Ogródek Krasnoludków</t>
  </si>
  <si>
    <t>Paweł Kurkowski "Ogródek Krasnoludków", ul. Reduta 31/28, 31-421 Krakow</t>
  </si>
  <si>
    <t>Żłobek "Ogródek Krasnoludków", ul. Dominikanów 32/21, 31-409 Kraków</t>
  </si>
  <si>
    <t>okres realizacji zadania w miesiącach</t>
  </si>
  <si>
    <t>Kwota dotacji  maksymalnie                200 zł /1 dziecko</t>
  </si>
  <si>
    <t>Resortowy program rozwoju instytucji opieki nad dziećmi w wieku do lat 3 "MALUCH - edycja 2016"</t>
  </si>
  <si>
    <t>moduł 2, podmioty niegminne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</si>
</sst>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2" applyFont="1" applyFill="1" applyBorder="1" applyAlignment="1" applyProtection="1">
      <alignment horizontal="left" vertical="center" wrapText="1"/>
      <protection locked="0"/>
    </xf>
    <xf numFmtId="0" fontId="3" fillId="0" borderId="3" xfId="2" applyFont="1" applyFill="1" applyBorder="1" applyAlignment="1" applyProtection="1">
      <alignment vertical="center" wrapText="1"/>
      <protection locked="0"/>
    </xf>
    <xf numFmtId="0" fontId="2" fillId="0" borderId="3" xfId="2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2" applyFont="1" applyFill="1" applyBorder="1" applyAlignment="1" applyProtection="1">
      <alignment horizontal="left" vertical="center" wrapText="1"/>
      <protection locked="0"/>
    </xf>
    <xf numFmtId="0" fontId="3" fillId="0" borderId="6" xfId="2" applyFont="1" applyFill="1" applyBorder="1" applyAlignment="1" applyProtection="1">
      <alignment horizontal="left" vertical="center" wrapText="1"/>
      <protection locked="0"/>
    </xf>
    <xf numFmtId="0" fontId="3" fillId="0" borderId="6" xfId="2" applyFont="1" applyFill="1" applyBorder="1" applyAlignment="1" applyProtection="1">
      <alignment vertical="center" wrapText="1"/>
      <protection locked="0"/>
    </xf>
    <xf numFmtId="4" fontId="3" fillId="0" borderId="3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6" xfId="2" applyFont="1" applyFill="1" applyBorder="1" applyAlignment="1" applyProtection="1">
      <alignment horizontal="left" vertical="center" wrapText="1"/>
      <protection locked="0"/>
    </xf>
    <xf numFmtId="4" fontId="5" fillId="0" borderId="3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3" fillId="0" borderId="7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4" fontId="3" fillId="0" borderId="3" xfId="2" applyNumberFormat="1" applyFont="1" applyBorder="1" applyAlignment="1" applyProtection="1">
      <alignment horizontal="left" vertical="center" wrapText="1"/>
      <protection locked="0"/>
    </xf>
    <xf numFmtId="0" fontId="3" fillId="0" borderId="3" xfId="2" applyFont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11" xfId="2" applyFont="1" applyFill="1" applyBorder="1" applyAlignment="1" applyProtection="1">
      <alignment horizontal="left" vertical="center" wrapText="1"/>
      <protection locked="0"/>
    </xf>
    <xf numFmtId="0" fontId="2" fillId="0" borderId="2" xfId="2" applyFont="1" applyFill="1" applyBorder="1" applyAlignment="1" applyProtection="1">
      <alignment vertical="center" wrapText="1"/>
      <protection locked="0"/>
    </xf>
    <xf numFmtId="4" fontId="3" fillId="0" borderId="3" xfId="2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2" applyFont="1" applyFill="1" applyBorder="1" applyAlignment="1" applyProtection="1">
      <alignment horizontal="left" vertical="center" wrapText="1"/>
      <protection locked="0"/>
    </xf>
    <xf numFmtId="0" fontId="3" fillId="0" borderId="0" xfId="1" applyFont="1" applyAlignment="1">
      <alignment horizontal="left" wrapText="1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1" fontId="3" fillId="0" borderId="3" xfId="2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0" xfId="2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3" fillId="0" borderId="0" xfId="1" applyNumberFormat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 applyProtection="1">
      <alignment horizontal="left" vertical="center" wrapText="1"/>
      <protection locked="0"/>
    </xf>
    <xf numFmtId="1" fontId="5" fillId="0" borderId="3" xfId="2" applyNumberFormat="1" applyFont="1" applyBorder="1" applyAlignment="1" applyProtection="1">
      <alignment horizontal="center" vertical="center" wrapText="1"/>
      <protection locked="0"/>
    </xf>
    <xf numFmtId="10" fontId="0" fillId="0" borderId="0" xfId="0" applyNumberFormat="1" applyAlignment="1">
      <alignment horizontal="center" vertical="center"/>
    </xf>
    <xf numFmtId="3" fontId="0" fillId="0" borderId="0" xfId="0" applyNumberFormat="1"/>
    <xf numFmtId="3" fontId="15" fillId="0" borderId="0" xfId="1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10" fontId="0" fillId="3" borderId="0" xfId="0" applyNumberFormat="1" applyFill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ont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2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2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1" fontId="3" fillId="0" borderId="30" xfId="2" applyNumberFormat="1" applyFont="1" applyBorder="1" applyAlignment="1" applyProtection="1">
      <alignment horizontal="center" vertical="center" wrapText="1"/>
      <protection locked="0"/>
    </xf>
    <xf numFmtId="1" fontId="5" fillId="0" borderId="30" xfId="2" applyNumberFormat="1" applyFont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>
      <alignment horizontal="center" vertical="center"/>
    </xf>
    <xf numFmtId="3" fontId="17" fillId="0" borderId="35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3" fontId="17" fillId="0" borderId="36" xfId="0" applyNumberFormat="1" applyFont="1" applyFill="1" applyBorder="1" applyAlignment="1">
      <alignment horizontal="center" vertical="center" wrapText="1"/>
    </xf>
    <xf numFmtId="0" fontId="3" fillId="0" borderId="20" xfId="2" applyFont="1" applyFill="1" applyBorder="1" applyAlignment="1" applyProtection="1">
      <alignment horizontal="center" vertical="center" wrapText="1"/>
      <protection locked="0"/>
    </xf>
    <xf numFmtId="0" fontId="10" fillId="0" borderId="21" xfId="2" applyFont="1" applyFill="1" applyBorder="1" applyAlignment="1" applyProtection="1">
      <alignment horizontal="right" vertical="center" wrapText="1"/>
      <protection locked="0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8" fillId="0" borderId="0" xfId="1" applyFont="1" applyFill="1"/>
    <xf numFmtId="0" fontId="2" fillId="4" borderId="16" xfId="1" applyFont="1" applyFill="1" applyBorder="1" applyAlignment="1">
      <alignment horizontal="center" vertical="center" textRotation="90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10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left" vertical="center" wrapText="1"/>
      <protection locked="0"/>
    </xf>
    <xf numFmtId="0" fontId="2" fillId="0" borderId="9" xfId="2" applyFont="1" applyFill="1" applyBorder="1" applyAlignment="1" applyProtection="1">
      <alignment horizontal="left" vertical="center" wrapText="1"/>
      <protection locked="0"/>
    </xf>
    <xf numFmtId="0" fontId="2" fillId="0" borderId="5" xfId="2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4" fontId="3" fillId="0" borderId="2" xfId="2" applyNumberFormat="1" applyFont="1" applyFill="1" applyBorder="1" applyAlignment="1" applyProtection="1">
      <alignment vertical="center" wrapText="1"/>
      <protection locked="0"/>
    </xf>
    <xf numFmtId="4" fontId="3" fillId="0" borderId="5" xfId="2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left" vertical="center" wrapText="1"/>
      <protection locked="0"/>
    </xf>
    <xf numFmtId="0" fontId="4" fillId="0" borderId="5" xfId="2" applyFont="1" applyFill="1" applyBorder="1" applyAlignment="1" applyProtection="1">
      <alignment horizontal="left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9" xfId="2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 applyProtection="1">
      <alignment horizontal="center" vertical="center" wrapText="1"/>
      <protection locked="0"/>
    </xf>
    <xf numFmtId="4" fontId="3" fillId="0" borderId="2" xfId="2" applyNumberFormat="1" applyFont="1" applyFill="1" applyBorder="1" applyAlignment="1" applyProtection="1">
      <alignment horizontal="left" vertical="center" wrapText="1"/>
      <protection locked="0"/>
    </xf>
    <xf numFmtId="4" fontId="3" fillId="0" borderId="9" xfId="2" applyNumberFormat="1" applyFont="1" applyFill="1" applyBorder="1" applyAlignment="1" applyProtection="1">
      <alignment horizontal="left" vertical="center" wrapText="1"/>
      <protection locked="0"/>
    </xf>
    <xf numFmtId="4" fontId="3" fillId="0" borderId="5" xfId="2" applyNumberFormat="1" applyFont="1" applyFill="1" applyBorder="1" applyAlignment="1" applyProtection="1">
      <alignment horizontal="left" vertical="center" wrapText="1"/>
      <protection locked="0"/>
    </xf>
    <xf numFmtId="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vertical="center" wrapText="1"/>
      <protection locked="0"/>
    </xf>
    <xf numFmtId="0" fontId="3" fillId="0" borderId="9" xfId="2" applyFont="1" applyFill="1" applyBorder="1" applyAlignment="1" applyProtection="1">
      <alignment vertical="center" wrapText="1"/>
      <protection locked="0"/>
    </xf>
    <xf numFmtId="0" fontId="3" fillId="0" borderId="5" xfId="2" applyFont="1" applyFill="1" applyBorder="1" applyAlignment="1" applyProtection="1">
      <alignment vertical="center" wrapText="1"/>
      <protection locked="0"/>
    </xf>
    <xf numFmtId="0" fontId="2" fillId="0" borderId="2" xfId="2" applyFont="1" applyFill="1" applyBorder="1" applyAlignment="1" applyProtection="1">
      <alignment vertical="center" wrapText="1"/>
      <protection locked="0"/>
    </xf>
    <xf numFmtId="0" fontId="2" fillId="0" borderId="9" xfId="2" applyFont="1" applyFill="1" applyBorder="1" applyAlignment="1" applyProtection="1">
      <alignment vertical="center" wrapText="1"/>
      <protection locked="0"/>
    </xf>
    <xf numFmtId="0" fontId="2" fillId="0" borderId="5" xfId="2" applyFont="1" applyFill="1" applyBorder="1" applyAlignment="1" applyProtection="1">
      <alignment vertical="center" wrapText="1"/>
      <protection locked="0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0" fontId="3" fillId="0" borderId="9" xfId="2" applyFont="1" applyFill="1" applyBorder="1" applyAlignment="1" applyProtection="1">
      <alignment horizontal="left" vertical="center" wrapText="1"/>
      <protection locked="0"/>
    </xf>
    <xf numFmtId="0" fontId="3" fillId="0" borderId="5" xfId="2" applyFont="1" applyFill="1" applyBorder="1" applyAlignment="1" applyProtection="1">
      <alignment horizontal="left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2" fillId="0" borderId="11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15" xfId="2" applyFont="1" applyFill="1" applyBorder="1" applyAlignment="1">
      <alignment horizontal="center" vertical="center" wrapText="1"/>
    </xf>
    <xf numFmtId="0" fontId="2" fillId="4" borderId="18" xfId="2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2" fillId="4" borderId="24" xfId="2" applyFont="1" applyFill="1" applyBorder="1" applyAlignment="1">
      <alignment horizontal="center" vertical="center" wrapText="1"/>
    </xf>
    <xf numFmtId="0" fontId="2" fillId="4" borderId="25" xfId="2" applyFont="1" applyFill="1" applyBorder="1" applyAlignment="1">
      <alignment horizontal="center" vertical="center" wrapText="1"/>
    </xf>
    <xf numFmtId="0" fontId="2" fillId="4" borderId="26" xfId="2" applyFont="1" applyFill="1" applyBorder="1" applyAlignment="1">
      <alignment horizontal="center" vertical="center" wrapText="1"/>
    </xf>
    <xf numFmtId="0" fontId="2" fillId="4" borderId="28" xfId="2" applyFont="1" applyFill="1" applyBorder="1" applyAlignment="1">
      <alignment horizontal="center" vertical="center" wrapText="1"/>
    </xf>
    <xf numFmtId="0" fontId="2" fillId="4" borderId="29" xfId="2" applyFont="1" applyFill="1" applyBorder="1" applyAlignment="1">
      <alignment horizontal="center" vertical="center" wrapText="1"/>
    </xf>
    <xf numFmtId="0" fontId="2" fillId="4" borderId="33" xfId="2" applyFont="1" applyFill="1" applyBorder="1" applyAlignment="1">
      <alignment horizontal="center" vertical="center" wrapText="1"/>
    </xf>
    <xf numFmtId="0" fontId="2" fillId="4" borderId="34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1304925</xdr:colOff>
      <xdr:row>3</xdr:row>
      <xdr:rowOff>180975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90500"/>
          <a:ext cx="1304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M189"/>
  <sheetViews>
    <sheetView tabSelected="1" workbookViewId="0">
      <selection activeCell="P12" sqref="P12"/>
    </sheetView>
  </sheetViews>
  <sheetFormatPr defaultRowHeight="15"/>
  <cols>
    <col min="1" max="1" width="6.42578125" style="39" customWidth="1"/>
    <col min="2" max="2" width="20.7109375" style="40" customWidth="1"/>
    <col min="3" max="4" width="27.140625" style="41" customWidth="1"/>
    <col min="5" max="5" width="14.28515625" style="42" customWidth="1"/>
    <col min="6" max="8" width="7" style="56" customWidth="1"/>
    <col min="9" max="9" width="13.140625" style="56" customWidth="1"/>
    <col min="10" max="10" width="17.5703125" style="66" customWidth="1"/>
    <col min="11" max="11" width="17.5703125" style="56" hidden="1" customWidth="1"/>
    <col min="12" max="12" width="16.5703125" style="54" hidden="1" customWidth="1"/>
    <col min="13" max="13" width="12.42578125" hidden="1" customWidth="1"/>
  </cols>
  <sheetData>
    <row r="5" spans="1:13" ht="24.75" customHeight="1">
      <c r="A5" s="151" t="s">
        <v>442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3" ht="26.25" customHeight="1">
      <c r="A6" s="102"/>
      <c r="B6" s="152" t="s">
        <v>443</v>
      </c>
      <c r="C6" s="152"/>
      <c r="D6" s="152"/>
      <c r="E6" s="152"/>
      <c r="F6" s="152"/>
      <c r="G6" s="152"/>
      <c r="H6" s="152"/>
      <c r="I6" s="152"/>
      <c r="J6" s="152"/>
    </row>
    <row r="7" spans="1:13" ht="15.75" thickBot="1"/>
    <row r="8" spans="1:13" ht="21" customHeight="1">
      <c r="A8" s="153" t="s">
        <v>0</v>
      </c>
      <c r="B8" s="155" t="s">
        <v>1</v>
      </c>
      <c r="C8" s="157" t="s">
        <v>2</v>
      </c>
      <c r="D8" s="157" t="s">
        <v>3</v>
      </c>
      <c r="E8" s="157" t="s">
        <v>4</v>
      </c>
      <c r="F8" s="159" t="s">
        <v>5</v>
      </c>
      <c r="G8" s="160"/>
      <c r="H8" s="161"/>
      <c r="I8" s="162" t="s">
        <v>440</v>
      </c>
      <c r="J8" s="164" t="s">
        <v>441</v>
      </c>
      <c r="K8" s="149" t="s">
        <v>6</v>
      </c>
    </row>
    <row r="9" spans="1:13" ht="43.5" thickBot="1">
      <c r="A9" s="154"/>
      <c r="B9" s="156"/>
      <c r="C9" s="158"/>
      <c r="D9" s="158"/>
      <c r="E9" s="158"/>
      <c r="F9" s="103" t="s">
        <v>7</v>
      </c>
      <c r="G9" s="103" t="s">
        <v>8</v>
      </c>
      <c r="H9" s="103" t="s">
        <v>9</v>
      </c>
      <c r="I9" s="163"/>
      <c r="J9" s="165"/>
      <c r="K9" s="150"/>
      <c r="L9" s="57"/>
      <c r="M9" s="57"/>
    </row>
    <row r="10" spans="1:13" ht="15.75" thickBot="1">
      <c r="A10" s="104">
        <v>1</v>
      </c>
      <c r="B10" s="105">
        <v>2</v>
      </c>
      <c r="C10" s="105">
        <v>3</v>
      </c>
      <c r="D10" s="105">
        <v>4</v>
      </c>
      <c r="E10" s="105">
        <v>5</v>
      </c>
      <c r="F10" s="105">
        <v>6</v>
      </c>
      <c r="G10" s="105">
        <v>7</v>
      </c>
      <c r="H10" s="105">
        <v>8</v>
      </c>
      <c r="I10" s="106">
        <v>9</v>
      </c>
      <c r="J10" s="107">
        <v>10</v>
      </c>
      <c r="K10" s="76">
        <v>11</v>
      </c>
      <c r="L10" s="63"/>
      <c r="M10" s="64"/>
    </row>
    <row r="11" spans="1:13" ht="38.25">
      <c r="A11" s="58">
        <v>1</v>
      </c>
      <c r="B11" s="2" t="s">
        <v>10</v>
      </c>
      <c r="C11" s="59" t="s">
        <v>11</v>
      </c>
      <c r="D11" s="4" t="s">
        <v>12</v>
      </c>
      <c r="E11" s="60" t="s">
        <v>13</v>
      </c>
      <c r="F11" s="61">
        <v>25</v>
      </c>
      <c r="G11" s="61"/>
      <c r="H11" s="61"/>
      <c r="I11" s="83">
        <v>12</v>
      </c>
      <c r="J11" s="93">
        <f>(F11+G11+H11)*200*I11</f>
        <v>60000</v>
      </c>
      <c r="K11" s="77">
        <v>120000</v>
      </c>
      <c r="L11" s="62">
        <f t="shared" ref="L11:L74" si="0">K11/2</f>
        <v>60000</v>
      </c>
      <c r="M11">
        <f t="shared" ref="M11:M42" si="1">K11*0.5006</f>
        <v>60072.000000000007</v>
      </c>
    </row>
    <row r="12" spans="1:13" ht="63.75">
      <c r="A12" s="1">
        <v>2</v>
      </c>
      <c r="B12" s="7" t="s">
        <v>14</v>
      </c>
      <c r="C12" s="8" t="s">
        <v>15</v>
      </c>
      <c r="D12" s="8" t="s">
        <v>16</v>
      </c>
      <c r="E12" s="5" t="s">
        <v>13</v>
      </c>
      <c r="F12" s="45"/>
      <c r="G12" s="45">
        <v>24</v>
      </c>
      <c r="H12" s="45"/>
      <c r="I12" s="84">
        <v>12</v>
      </c>
      <c r="J12" s="93">
        <f t="shared" ref="J12:J75" si="2">(F12+G12+H12)*200*I12</f>
        <v>57600</v>
      </c>
      <c r="K12" s="78">
        <v>115200</v>
      </c>
      <c r="L12" s="44">
        <f t="shared" si="0"/>
        <v>57600</v>
      </c>
      <c r="M12">
        <f t="shared" si="1"/>
        <v>57669.120000000003</v>
      </c>
    </row>
    <row r="13" spans="1:13" ht="38.25">
      <c r="A13" s="1">
        <v>3</v>
      </c>
      <c r="B13" s="7" t="s">
        <v>17</v>
      </c>
      <c r="C13" s="8" t="s">
        <v>18</v>
      </c>
      <c r="D13" s="8" t="s">
        <v>19</v>
      </c>
      <c r="E13" s="9" t="s">
        <v>20</v>
      </c>
      <c r="F13" s="46"/>
      <c r="G13" s="46">
        <v>15</v>
      </c>
      <c r="H13" s="46"/>
      <c r="I13" s="85">
        <v>12</v>
      </c>
      <c r="J13" s="93">
        <f t="shared" si="2"/>
        <v>36000</v>
      </c>
      <c r="K13" s="78">
        <v>72000</v>
      </c>
      <c r="L13" s="44">
        <f t="shared" si="0"/>
        <v>36000</v>
      </c>
      <c r="M13">
        <f t="shared" si="1"/>
        <v>36043.200000000004</v>
      </c>
    </row>
    <row r="14" spans="1:13" ht="38.25">
      <c r="A14" s="108">
        <v>4</v>
      </c>
      <c r="B14" s="111" t="s">
        <v>21</v>
      </c>
      <c r="C14" s="144" t="s">
        <v>22</v>
      </c>
      <c r="D14" s="10" t="s">
        <v>23</v>
      </c>
      <c r="E14" s="11" t="s">
        <v>13</v>
      </c>
      <c r="F14" s="38">
        <v>34</v>
      </c>
      <c r="G14" s="38"/>
      <c r="H14" s="38"/>
      <c r="I14" s="86">
        <v>12</v>
      </c>
      <c r="J14" s="93">
        <f t="shared" si="2"/>
        <v>81600</v>
      </c>
      <c r="K14" s="78">
        <v>163200</v>
      </c>
      <c r="L14" s="44">
        <f t="shared" si="0"/>
        <v>81600</v>
      </c>
      <c r="M14">
        <f t="shared" si="1"/>
        <v>81697.920000000013</v>
      </c>
    </row>
    <row r="15" spans="1:13" ht="38.25">
      <c r="A15" s="109"/>
      <c r="B15" s="112"/>
      <c r="C15" s="145"/>
      <c r="D15" s="10" t="s">
        <v>24</v>
      </c>
      <c r="E15" s="11" t="s">
        <v>13</v>
      </c>
      <c r="F15" s="38">
        <v>25</v>
      </c>
      <c r="G15" s="38"/>
      <c r="H15" s="38"/>
      <c r="I15" s="86">
        <v>12</v>
      </c>
      <c r="J15" s="93">
        <f t="shared" si="2"/>
        <v>60000</v>
      </c>
      <c r="K15" s="78">
        <v>120000</v>
      </c>
      <c r="L15" s="44">
        <f t="shared" si="0"/>
        <v>60000</v>
      </c>
      <c r="M15">
        <f t="shared" si="1"/>
        <v>60072.000000000007</v>
      </c>
    </row>
    <row r="16" spans="1:13" ht="38.25">
      <c r="A16" s="109"/>
      <c r="B16" s="112"/>
      <c r="C16" s="145"/>
      <c r="D16" s="10" t="s">
        <v>25</v>
      </c>
      <c r="E16" s="11" t="s">
        <v>13</v>
      </c>
      <c r="F16" s="38">
        <v>23</v>
      </c>
      <c r="G16" s="38"/>
      <c r="H16" s="38"/>
      <c r="I16" s="86">
        <v>12</v>
      </c>
      <c r="J16" s="93">
        <f t="shared" si="2"/>
        <v>55200</v>
      </c>
      <c r="K16" s="78">
        <v>110400</v>
      </c>
      <c r="L16" s="44">
        <f t="shared" si="0"/>
        <v>55200</v>
      </c>
      <c r="M16">
        <f t="shared" si="1"/>
        <v>55266.240000000005</v>
      </c>
    </row>
    <row r="17" spans="1:13" ht="38.25">
      <c r="A17" s="109"/>
      <c r="B17" s="112"/>
      <c r="C17" s="145"/>
      <c r="D17" s="10" t="s">
        <v>26</v>
      </c>
      <c r="E17" s="11" t="s">
        <v>13</v>
      </c>
      <c r="F17" s="38">
        <v>36</v>
      </c>
      <c r="G17" s="38"/>
      <c r="H17" s="38"/>
      <c r="I17" s="86">
        <v>4</v>
      </c>
      <c r="J17" s="93">
        <f t="shared" si="2"/>
        <v>28800</v>
      </c>
      <c r="K17" s="78">
        <v>57600</v>
      </c>
      <c r="L17" s="44">
        <f t="shared" si="0"/>
        <v>28800</v>
      </c>
      <c r="M17">
        <f t="shared" si="1"/>
        <v>28834.560000000001</v>
      </c>
    </row>
    <row r="18" spans="1:13" ht="38.25">
      <c r="A18" s="110"/>
      <c r="B18" s="113"/>
      <c r="C18" s="146"/>
      <c r="D18" s="10" t="s">
        <v>27</v>
      </c>
      <c r="E18" s="11" t="s">
        <v>13</v>
      </c>
      <c r="F18" s="38">
        <v>25</v>
      </c>
      <c r="G18" s="38"/>
      <c r="H18" s="38"/>
      <c r="I18" s="86">
        <v>4</v>
      </c>
      <c r="J18" s="93">
        <f t="shared" si="2"/>
        <v>20000</v>
      </c>
      <c r="K18" s="78">
        <v>40000</v>
      </c>
      <c r="L18" s="44">
        <f t="shared" si="0"/>
        <v>20000</v>
      </c>
      <c r="M18">
        <f t="shared" si="1"/>
        <v>20024</v>
      </c>
    </row>
    <row r="19" spans="1:13" ht="38.25">
      <c r="A19" s="1">
        <v>5</v>
      </c>
      <c r="B19" s="12" t="s">
        <v>28</v>
      </c>
      <c r="C19" s="10" t="s">
        <v>29</v>
      </c>
      <c r="D19" s="10" t="s">
        <v>30</v>
      </c>
      <c r="E19" s="11" t="s">
        <v>31</v>
      </c>
      <c r="F19" s="38">
        <v>21</v>
      </c>
      <c r="G19" s="38"/>
      <c r="H19" s="38"/>
      <c r="I19" s="86">
        <v>12</v>
      </c>
      <c r="J19" s="93">
        <f t="shared" si="2"/>
        <v>50400</v>
      </c>
      <c r="K19" s="78">
        <v>100800</v>
      </c>
      <c r="L19" s="44">
        <f t="shared" si="0"/>
        <v>50400</v>
      </c>
      <c r="M19">
        <f t="shared" si="1"/>
        <v>50460.480000000003</v>
      </c>
    </row>
    <row r="20" spans="1:13" ht="38.25">
      <c r="A20" s="1">
        <v>6</v>
      </c>
      <c r="B20" s="12" t="s">
        <v>32</v>
      </c>
      <c r="C20" s="10" t="s">
        <v>33</v>
      </c>
      <c r="D20" s="10" t="s">
        <v>33</v>
      </c>
      <c r="E20" s="11" t="s">
        <v>34</v>
      </c>
      <c r="F20" s="38">
        <v>24</v>
      </c>
      <c r="G20" s="38"/>
      <c r="H20" s="38"/>
      <c r="I20" s="86">
        <v>12</v>
      </c>
      <c r="J20" s="93">
        <f t="shared" si="2"/>
        <v>57600</v>
      </c>
      <c r="K20" s="78">
        <v>115200</v>
      </c>
      <c r="L20" s="44">
        <f t="shared" si="0"/>
        <v>57600</v>
      </c>
      <c r="M20">
        <f t="shared" si="1"/>
        <v>57669.120000000003</v>
      </c>
    </row>
    <row r="21" spans="1:13" ht="51">
      <c r="A21" s="1">
        <v>7</v>
      </c>
      <c r="B21" s="12" t="s">
        <v>35</v>
      </c>
      <c r="C21" s="10" t="s">
        <v>36</v>
      </c>
      <c r="D21" s="10" t="s">
        <v>37</v>
      </c>
      <c r="E21" s="11" t="s">
        <v>13</v>
      </c>
      <c r="F21" s="38">
        <v>15</v>
      </c>
      <c r="G21" s="38"/>
      <c r="H21" s="38"/>
      <c r="I21" s="86">
        <v>12</v>
      </c>
      <c r="J21" s="93">
        <f t="shared" si="2"/>
        <v>36000</v>
      </c>
      <c r="K21" s="78">
        <v>72000</v>
      </c>
      <c r="L21" s="44">
        <f t="shared" si="0"/>
        <v>36000</v>
      </c>
      <c r="M21">
        <f t="shared" si="1"/>
        <v>36043.200000000004</v>
      </c>
    </row>
    <row r="22" spans="1:13" ht="51">
      <c r="A22" s="13">
        <v>8</v>
      </c>
      <c r="B22" s="14" t="s">
        <v>38</v>
      </c>
      <c r="C22" s="3" t="s">
        <v>39</v>
      </c>
      <c r="D22" s="3" t="s">
        <v>40</v>
      </c>
      <c r="E22" s="5" t="s">
        <v>41</v>
      </c>
      <c r="F22" s="47">
        <v>14</v>
      </c>
      <c r="G22" s="47"/>
      <c r="H22" s="47"/>
      <c r="I22" s="87">
        <v>12</v>
      </c>
      <c r="J22" s="93">
        <v>26880</v>
      </c>
      <c r="K22" s="79">
        <v>53760</v>
      </c>
      <c r="L22" s="67">
        <f t="shared" si="0"/>
        <v>26880</v>
      </c>
      <c r="M22">
        <f t="shared" si="1"/>
        <v>26912.256000000001</v>
      </c>
    </row>
    <row r="23" spans="1:13" ht="51">
      <c r="A23" s="1">
        <v>9</v>
      </c>
      <c r="B23" s="15" t="s">
        <v>42</v>
      </c>
      <c r="C23" s="16" t="s">
        <v>43</v>
      </c>
      <c r="D23" s="16" t="s">
        <v>44</v>
      </c>
      <c r="E23" s="17" t="s">
        <v>20</v>
      </c>
      <c r="F23" s="48">
        <v>20</v>
      </c>
      <c r="G23" s="45"/>
      <c r="H23" s="45"/>
      <c r="I23" s="84">
        <v>12</v>
      </c>
      <c r="J23" s="93">
        <f t="shared" si="2"/>
        <v>48000</v>
      </c>
      <c r="K23" s="78">
        <v>96000</v>
      </c>
      <c r="L23" s="44">
        <f t="shared" si="0"/>
        <v>48000</v>
      </c>
      <c r="M23">
        <f t="shared" si="1"/>
        <v>48057.600000000006</v>
      </c>
    </row>
    <row r="24" spans="1:13" ht="38.25">
      <c r="A24" s="1">
        <v>10</v>
      </c>
      <c r="B24" s="15" t="s">
        <v>45</v>
      </c>
      <c r="C24" s="16" t="s">
        <v>46</v>
      </c>
      <c r="D24" s="16" t="s">
        <v>47</v>
      </c>
      <c r="E24" s="17" t="s">
        <v>13</v>
      </c>
      <c r="F24" s="48">
        <v>12</v>
      </c>
      <c r="G24" s="48"/>
      <c r="H24" s="48"/>
      <c r="I24" s="88">
        <v>12</v>
      </c>
      <c r="J24" s="93">
        <f t="shared" si="2"/>
        <v>28800</v>
      </c>
      <c r="K24" s="78">
        <v>57600</v>
      </c>
      <c r="L24" s="44">
        <f t="shared" si="0"/>
        <v>28800</v>
      </c>
      <c r="M24">
        <f t="shared" si="1"/>
        <v>28834.560000000001</v>
      </c>
    </row>
    <row r="25" spans="1:13" ht="25.5">
      <c r="A25" s="108">
        <v>11</v>
      </c>
      <c r="B25" s="111" t="s">
        <v>48</v>
      </c>
      <c r="C25" s="144" t="s">
        <v>49</v>
      </c>
      <c r="D25" s="16" t="s">
        <v>50</v>
      </c>
      <c r="E25" s="17" t="s">
        <v>13</v>
      </c>
      <c r="F25" s="45">
        <v>35</v>
      </c>
      <c r="G25" s="45"/>
      <c r="H25" s="45"/>
      <c r="I25" s="84">
        <v>12</v>
      </c>
      <c r="J25" s="93">
        <f t="shared" si="2"/>
        <v>84000</v>
      </c>
      <c r="K25" s="78">
        <v>168000</v>
      </c>
      <c r="L25" s="44">
        <f t="shared" si="0"/>
        <v>84000</v>
      </c>
      <c r="M25">
        <f t="shared" si="1"/>
        <v>84100.800000000003</v>
      </c>
    </row>
    <row r="26" spans="1:13" ht="38.25">
      <c r="A26" s="109"/>
      <c r="B26" s="112"/>
      <c r="C26" s="145"/>
      <c r="D26" s="16" t="s">
        <v>51</v>
      </c>
      <c r="E26" s="17" t="s">
        <v>13</v>
      </c>
      <c r="F26" s="45">
        <v>20</v>
      </c>
      <c r="G26" s="45"/>
      <c r="H26" s="45"/>
      <c r="I26" s="84">
        <v>12</v>
      </c>
      <c r="J26" s="93">
        <f t="shared" si="2"/>
        <v>48000</v>
      </c>
      <c r="K26" s="78">
        <v>96000</v>
      </c>
      <c r="L26" s="44">
        <f t="shared" si="0"/>
        <v>48000</v>
      </c>
      <c r="M26">
        <f t="shared" si="1"/>
        <v>48057.600000000006</v>
      </c>
    </row>
    <row r="27" spans="1:13" ht="38.25">
      <c r="A27" s="109"/>
      <c r="B27" s="112"/>
      <c r="C27" s="145"/>
      <c r="D27" s="16" t="s">
        <v>52</v>
      </c>
      <c r="E27" s="17" t="s">
        <v>13</v>
      </c>
      <c r="F27" s="45"/>
      <c r="G27" s="45">
        <v>12</v>
      </c>
      <c r="H27" s="45"/>
      <c r="I27" s="84">
        <v>12</v>
      </c>
      <c r="J27" s="93">
        <f t="shared" si="2"/>
        <v>28800</v>
      </c>
      <c r="K27" s="78">
        <v>57600</v>
      </c>
      <c r="L27" s="44">
        <f t="shared" si="0"/>
        <v>28800</v>
      </c>
      <c r="M27">
        <f t="shared" si="1"/>
        <v>28834.560000000001</v>
      </c>
    </row>
    <row r="28" spans="1:13" ht="25.5">
      <c r="A28" s="110"/>
      <c r="B28" s="113"/>
      <c r="C28" s="146"/>
      <c r="D28" s="16" t="s">
        <v>53</v>
      </c>
      <c r="E28" s="17" t="s">
        <v>13</v>
      </c>
      <c r="F28" s="45">
        <v>45</v>
      </c>
      <c r="G28" s="45"/>
      <c r="H28" s="45"/>
      <c r="I28" s="84">
        <v>11</v>
      </c>
      <c r="J28" s="93">
        <f t="shared" si="2"/>
        <v>99000</v>
      </c>
      <c r="K28" s="78">
        <v>198000</v>
      </c>
      <c r="L28" s="44">
        <f t="shared" si="0"/>
        <v>99000</v>
      </c>
      <c r="M28">
        <f t="shared" si="1"/>
        <v>99118.8</v>
      </c>
    </row>
    <row r="29" spans="1:13" ht="38.25">
      <c r="A29" s="108">
        <v>12</v>
      </c>
      <c r="B29" s="111" t="s">
        <v>54</v>
      </c>
      <c r="C29" s="144" t="s">
        <v>55</v>
      </c>
      <c r="D29" s="16" t="s">
        <v>56</v>
      </c>
      <c r="E29" s="17" t="s">
        <v>13</v>
      </c>
      <c r="F29" s="45">
        <v>15</v>
      </c>
      <c r="G29" s="45"/>
      <c r="H29" s="45"/>
      <c r="I29" s="84">
        <v>12</v>
      </c>
      <c r="J29" s="93">
        <f t="shared" si="2"/>
        <v>36000</v>
      </c>
      <c r="K29" s="78">
        <v>72000</v>
      </c>
      <c r="L29" s="44">
        <f t="shared" si="0"/>
        <v>36000</v>
      </c>
      <c r="M29">
        <f t="shared" si="1"/>
        <v>36043.200000000004</v>
      </c>
    </row>
    <row r="30" spans="1:13" ht="38.25">
      <c r="A30" s="110"/>
      <c r="B30" s="113"/>
      <c r="C30" s="146"/>
      <c r="D30" s="16" t="s">
        <v>57</v>
      </c>
      <c r="E30" s="17" t="s">
        <v>13</v>
      </c>
      <c r="F30" s="45">
        <v>15</v>
      </c>
      <c r="G30" s="45"/>
      <c r="H30" s="45"/>
      <c r="I30" s="84">
        <v>12</v>
      </c>
      <c r="J30" s="93">
        <f t="shared" si="2"/>
        <v>36000</v>
      </c>
      <c r="K30" s="78">
        <v>72000</v>
      </c>
      <c r="L30" s="44">
        <f t="shared" si="0"/>
        <v>36000</v>
      </c>
      <c r="M30">
        <f t="shared" si="1"/>
        <v>36043.200000000004</v>
      </c>
    </row>
    <row r="31" spans="1:13" ht="38.25">
      <c r="A31" s="1">
        <v>14</v>
      </c>
      <c r="B31" s="15" t="s">
        <v>58</v>
      </c>
      <c r="C31" s="16" t="s">
        <v>59</v>
      </c>
      <c r="D31" s="16" t="s">
        <v>60</v>
      </c>
      <c r="E31" s="5" t="s">
        <v>61</v>
      </c>
      <c r="F31" s="43"/>
      <c r="G31" s="43">
        <v>24</v>
      </c>
      <c r="H31" s="43"/>
      <c r="I31" s="89">
        <v>12</v>
      </c>
      <c r="J31" s="93">
        <f t="shared" si="2"/>
        <v>57600</v>
      </c>
      <c r="K31" s="78">
        <v>115200</v>
      </c>
      <c r="L31" s="44">
        <f t="shared" si="0"/>
        <v>57600</v>
      </c>
      <c r="M31">
        <f t="shared" si="1"/>
        <v>57669.120000000003</v>
      </c>
    </row>
    <row r="32" spans="1:13" ht="38.25">
      <c r="A32" s="1">
        <v>15</v>
      </c>
      <c r="B32" s="15" t="s">
        <v>62</v>
      </c>
      <c r="C32" s="18" t="s">
        <v>63</v>
      </c>
      <c r="D32" s="18" t="s">
        <v>64</v>
      </c>
      <c r="E32" s="17" t="s">
        <v>13</v>
      </c>
      <c r="F32" s="45">
        <v>23</v>
      </c>
      <c r="G32" s="45"/>
      <c r="H32" s="45"/>
      <c r="I32" s="84">
        <v>12</v>
      </c>
      <c r="J32" s="93">
        <f t="shared" si="2"/>
        <v>55200</v>
      </c>
      <c r="K32" s="78">
        <v>110400</v>
      </c>
      <c r="L32" s="44">
        <f t="shared" si="0"/>
        <v>55200</v>
      </c>
      <c r="M32">
        <f t="shared" si="1"/>
        <v>55266.240000000005</v>
      </c>
    </row>
    <row r="33" spans="1:13" ht="38.25">
      <c r="A33" s="1">
        <v>16</v>
      </c>
      <c r="B33" s="15" t="s">
        <v>65</v>
      </c>
      <c r="C33" s="18" t="s">
        <v>66</v>
      </c>
      <c r="D33" s="10" t="s">
        <v>67</v>
      </c>
      <c r="E33" s="5" t="s">
        <v>13</v>
      </c>
      <c r="F33" s="43">
        <v>31</v>
      </c>
      <c r="G33" s="43"/>
      <c r="H33" s="43"/>
      <c r="I33" s="89">
        <v>12</v>
      </c>
      <c r="J33" s="93">
        <f t="shared" si="2"/>
        <v>74400</v>
      </c>
      <c r="K33" s="78">
        <v>148800</v>
      </c>
      <c r="L33" s="44">
        <f t="shared" si="0"/>
        <v>74400</v>
      </c>
      <c r="M33">
        <f t="shared" si="1"/>
        <v>74489.280000000013</v>
      </c>
    </row>
    <row r="34" spans="1:13" ht="25.5">
      <c r="A34" s="19">
        <v>17</v>
      </c>
      <c r="B34" s="20" t="s">
        <v>68</v>
      </c>
      <c r="C34" s="21" t="s">
        <v>69</v>
      </c>
      <c r="D34" s="21" t="s">
        <v>70</v>
      </c>
      <c r="E34" s="22" t="s">
        <v>71</v>
      </c>
      <c r="F34" s="45">
        <v>30</v>
      </c>
      <c r="G34" s="45"/>
      <c r="H34" s="45"/>
      <c r="I34" s="84">
        <v>12</v>
      </c>
      <c r="J34" s="93">
        <f t="shared" si="2"/>
        <v>72000</v>
      </c>
      <c r="K34" s="78">
        <v>144000</v>
      </c>
      <c r="L34" s="44">
        <f t="shared" si="0"/>
        <v>72000</v>
      </c>
      <c r="M34">
        <f t="shared" si="1"/>
        <v>72086.400000000009</v>
      </c>
    </row>
    <row r="35" spans="1:13" ht="38.25">
      <c r="A35" s="23">
        <v>18</v>
      </c>
      <c r="B35" s="24" t="s">
        <v>72</v>
      </c>
      <c r="C35" s="25" t="s">
        <v>73</v>
      </c>
      <c r="D35" s="18" t="s">
        <v>74</v>
      </c>
      <c r="E35" s="5" t="s">
        <v>75</v>
      </c>
      <c r="F35" s="45">
        <v>30</v>
      </c>
      <c r="G35" s="45"/>
      <c r="H35" s="45"/>
      <c r="I35" s="84">
        <v>11</v>
      </c>
      <c r="J35" s="93">
        <f t="shared" si="2"/>
        <v>66000</v>
      </c>
      <c r="K35" s="78">
        <v>132000</v>
      </c>
      <c r="L35" s="44">
        <f t="shared" si="0"/>
        <v>66000</v>
      </c>
      <c r="M35">
        <f t="shared" si="1"/>
        <v>66079.200000000012</v>
      </c>
    </row>
    <row r="36" spans="1:13" ht="51">
      <c r="A36" s="108">
        <v>19</v>
      </c>
      <c r="B36" s="111" t="s">
        <v>76</v>
      </c>
      <c r="C36" s="114" t="s">
        <v>77</v>
      </c>
      <c r="D36" s="18" t="s">
        <v>78</v>
      </c>
      <c r="E36" s="5" t="s">
        <v>13</v>
      </c>
      <c r="F36" s="45">
        <v>34</v>
      </c>
      <c r="G36" s="45"/>
      <c r="H36" s="45"/>
      <c r="I36" s="84">
        <v>12</v>
      </c>
      <c r="J36" s="93">
        <f t="shared" si="2"/>
        <v>81600</v>
      </c>
      <c r="K36" s="78">
        <v>163200</v>
      </c>
      <c r="L36" s="44">
        <f t="shared" si="0"/>
        <v>81600</v>
      </c>
      <c r="M36">
        <f t="shared" si="1"/>
        <v>81697.920000000013</v>
      </c>
    </row>
    <row r="37" spans="1:13" ht="38.25">
      <c r="A37" s="110"/>
      <c r="B37" s="113"/>
      <c r="C37" s="116"/>
      <c r="D37" s="18" t="s">
        <v>79</v>
      </c>
      <c r="E37" s="5" t="s">
        <v>13</v>
      </c>
      <c r="F37" s="45">
        <v>34</v>
      </c>
      <c r="G37" s="45"/>
      <c r="H37" s="45"/>
      <c r="I37" s="84">
        <v>12</v>
      </c>
      <c r="J37" s="93">
        <f t="shared" si="2"/>
        <v>81600</v>
      </c>
      <c r="K37" s="78">
        <v>163200</v>
      </c>
      <c r="L37" s="44">
        <f t="shared" si="0"/>
        <v>81600</v>
      </c>
      <c r="M37">
        <f t="shared" si="1"/>
        <v>81697.920000000013</v>
      </c>
    </row>
    <row r="38" spans="1:13" ht="51">
      <c r="A38" s="1">
        <v>20</v>
      </c>
      <c r="B38" s="15" t="s">
        <v>80</v>
      </c>
      <c r="C38" s="3" t="s">
        <v>77</v>
      </c>
      <c r="D38" s="3" t="s">
        <v>81</v>
      </c>
      <c r="E38" s="5" t="s">
        <v>82</v>
      </c>
      <c r="F38" s="45">
        <v>16</v>
      </c>
      <c r="G38" s="45"/>
      <c r="H38" s="45"/>
      <c r="I38" s="84">
        <v>12</v>
      </c>
      <c r="J38" s="93">
        <f t="shared" si="2"/>
        <v>38400</v>
      </c>
      <c r="K38" s="78">
        <v>76800</v>
      </c>
      <c r="L38" s="44">
        <f t="shared" si="0"/>
        <v>38400</v>
      </c>
      <c r="M38">
        <f t="shared" si="1"/>
        <v>38446.080000000002</v>
      </c>
    </row>
    <row r="39" spans="1:13" ht="51">
      <c r="A39" s="1">
        <v>21</v>
      </c>
      <c r="B39" s="15" t="s">
        <v>76</v>
      </c>
      <c r="C39" s="3" t="s">
        <v>77</v>
      </c>
      <c r="D39" s="10" t="s">
        <v>83</v>
      </c>
      <c r="E39" s="11" t="s">
        <v>84</v>
      </c>
      <c r="F39" s="46">
        <v>16</v>
      </c>
      <c r="G39" s="46"/>
      <c r="H39" s="46"/>
      <c r="I39" s="85">
        <v>12</v>
      </c>
      <c r="J39" s="93">
        <f t="shared" si="2"/>
        <v>38400</v>
      </c>
      <c r="K39" s="78">
        <v>76800</v>
      </c>
      <c r="L39" s="44">
        <f t="shared" si="0"/>
        <v>38400</v>
      </c>
      <c r="M39">
        <f t="shared" si="1"/>
        <v>38446.080000000002</v>
      </c>
    </row>
    <row r="40" spans="1:13" ht="51">
      <c r="A40" s="1">
        <v>22</v>
      </c>
      <c r="B40" s="15" t="s">
        <v>85</v>
      </c>
      <c r="C40" s="3" t="s">
        <v>86</v>
      </c>
      <c r="D40" s="3" t="s">
        <v>87</v>
      </c>
      <c r="E40" s="5" t="s">
        <v>88</v>
      </c>
      <c r="F40" s="45">
        <v>30</v>
      </c>
      <c r="G40" s="49"/>
      <c r="H40" s="49"/>
      <c r="I40" s="84">
        <v>12</v>
      </c>
      <c r="J40" s="93">
        <f t="shared" si="2"/>
        <v>72000</v>
      </c>
      <c r="K40" s="78">
        <v>144000</v>
      </c>
      <c r="L40" s="44">
        <f t="shared" si="0"/>
        <v>72000</v>
      </c>
      <c r="M40">
        <f t="shared" si="1"/>
        <v>72086.400000000009</v>
      </c>
    </row>
    <row r="41" spans="1:13" ht="63.75">
      <c r="A41" s="1">
        <v>23</v>
      </c>
      <c r="B41" s="15" t="s">
        <v>89</v>
      </c>
      <c r="C41" s="16" t="s">
        <v>90</v>
      </c>
      <c r="D41" s="16" t="s">
        <v>91</v>
      </c>
      <c r="E41" s="5" t="s">
        <v>41</v>
      </c>
      <c r="F41" s="46">
        <v>34</v>
      </c>
      <c r="G41" s="46"/>
      <c r="H41" s="46"/>
      <c r="I41" s="85">
        <v>12</v>
      </c>
      <c r="J41" s="93">
        <f t="shared" si="2"/>
        <v>81600</v>
      </c>
      <c r="K41" s="78">
        <v>163200</v>
      </c>
      <c r="L41" s="44">
        <f t="shared" si="0"/>
        <v>81600</v>
      </c>
      <c r="M41">
        <f t="shared" si="1"/>
        <v>81697.920000000013</v>
      </c>
    </row>
    <row r="42" spans="1:13" ht="63.75">
      <c r="A42" s="1">
        <v>24</v>
      </c>
      <c r="B42" s="15" t="s">
        <v>92</v>
      </c>
      <c r="C42" s="16" t="s">
        <v>90</v>
      </c>
      <c r="D42" s="16" t="s">
        <v>93</v>
      </c>
      <c r="E42" s="5" t="s">
        <v>94</v>
      </c>
      <c r="F42" s="50">
        <v>16</v>
      </c>
      <c r="G42" s="50"/>
      <c r="H42" s="50"/>
      <c r="I42" s="90">
        <v>12</v>
      </c>
      <c r="J42" s="93">
        <f t="shared" si="2"/>
        <v>38400</v>
      </c>
      <c r="K42" s="78">
        <v>76800</v>
      </c>
      <c r="L42" s="44">
        <f t="shared" si="0"/>
        <v>38400</v>
      </c>
      <c r="M42">
        <f t="shared" si="1"/>
        <v>38446.080000000002</v>
      </c>
    </row>
    <row r="43" spans="1:13" ht="38.25">
      <c r="A43" s="108">
        <v>25</v>
      </c>
      <c r="B43" s="111" t="s">
        <v>95</v>
      </c>
      <c r="C43" s="147" t="s">
        <v>96</v>
      </c>
      <c r="D43" s="16" t="s">
        <v>97</v>
      </c>
      <c r="E43" s="5" t="s">
        <v>13</v>
      </c>
      <c r="F43" s="50">
        <v>30</v>
      </c>
      <c r="G43" s="50"/>
      <c r="H43" s="50"/>
      <c r="I43" s="90">
        <v>12</v>
      </c>
      <c r="J43" s="93">
        <f t="shared" si="2"/>
        <v>72000</v>
      </c>
      <c r="K43" s="78">
        <v>144000</v>
      </c>
      <c r="L43" s="44">
        <f t="shared" si="0"/>
        <v>72000</v>
      </c>
      <c r="M43">
        <f t="shared" ref="M43:M74" si="3">K43*0.5006</f>
        <v>72086.400000000009</v>
      </c>
    </row>
    <row r="44" spans="1:13" ht="25.5">
      <c r="A44" s="110"/>
      <c r="B44" s="113"/>
      <c r="C44" s="148"/>
      <c r="D44" s="26" t="s">
        <v>98</v>
      </c>
      <c r="E44" s="5" t="s">
        <v>13</v>
      </c>
      <c r="F44" s="50">
        <v>25</v>
      </c>
      <c r="G44" s="50"/>
      <c r="H44" s="50"/>
      <c r="I44" s="90">
        <v>12</v>
      </c>
      <c r="J44" s="93">
        <f t="shared" si="2"/>
        <v>60000</v>
      </c>
      <c r="K44" s="78">
        <v>120000</v>
      </c>
      <c r="L44" s="44">
        <f t="shared" si="0"/>
        <v>60000</v>
      </c>
      <c r="M44">
        <f t="shared" si="3"/>
        <v>60072.000000000007</v>
      </c>
    </row>
    <row r="45" spans="1:13" ht="38.25">
      <c r="A45" s="108">
        <v>26</v>
      </c>
      <c r="B45" s="129" t="s">
        <v>95</v>
      </c>
      <c r="C45" s="147" t="s">
        <v>99</v>
      </c>
      <c r="D45" s="26" t="s">
        <v>100</v>
      </c>
      <c r="E45" s="5" t="s">
        <v>13</v>
      </c>
      <c r="F45" s="50">
        <v>15</v>
      </c>
      <c r="G45" s="50"/>
      <c r="H45" s="50"/>
      <c r="I45" s="90">
        <v>12</v>
      </c>
      <c r="J45" s="93">
        <f t="shared" si="2"/>
        <v>36000</v>
      </c>
      <c r="K45" s="78">
        <v>72000</v>
      </c>
      <c r="L45" s="44">
        <f t="shared" si="0"/>
        <v>36000</v>
      </c>
      <c r="M45">
        <f t="shared" si="3"/>
        <v>36043.200000000004</v>
      </c>
    </row>
    <row r="46" spans="1:13" ht="38.25">
      <c r="A46" s="110"/>
      <c r="B46" s="131"/>
      <c r="C46" s="148"/>
      <c r="D46" s="26" t="s">
        <v>101</v>
      </c>
      <c r="E46" s="5" t="s">
        <v>13</v>
      </c>
      <c r="F46" s="50">
        <v>30</v>
      </c>
      <c r="G46" s="50"/>
      <c r="H46" s="50"/>
      <c r="I46" s="90">
        <v>12</v>
      </c>
      <c r="J46" s="93">
        <f t="shared" si="2"/>
        <v>72000</v>
      </c>
      <c r="K46" s="78">
        <v>144000</v>
      </c>
      <c r="L46" s="44">
        <f t="shared" si="0"/>
        <v>72000</v>
      </c>
      <c r="M46">
        <f t="shared" si="3"/>
        <v>72086.400000000009</v>
      </c>
    </row>
    <row r="47" spans="1:13" ht="51">
      <c r="A47" s="1">
        <v>27</v>
      </c>
      <c r="B47" s="15" t="s">
        <v>102</v>
      </c>
      <c r="C47" s="16" t="s">
        <v>103</v>
      </c>
      <c r="D47" s="16" t="s">
        <v>104</v>
      </c>
      <c r="E47" s="5" t="s">
        <v>13</v>
      </c>
      <c r="F47" s="50">
        <v>12</v>
      </c>
      <c r="G47" s="50"/>
      <c r="H47" s="50"/>
      <c r="I47" s="90">
        <v>12</v>
      </c>
      <c r="J47" s="93">
        <f t="shared" si="2"/>
        <v>28800</v>
      </c>
      <c r="K47" s="78">
        <v>57600</v>
      </c>
      <c r="L47" s="44">
        <f t="shared" si="0"/>
        <v>28800</v>
      </c>
      <c r="M47">
        <f t="shared" si="3"/>
        <v>28834.560000000001</v>
      </c>
    </row>
    <row r="48" spans="1:13" ht="38.25">
      <c r="A48" s="1">
        <v>28</v>
      </c>
      <c r="B48" s="15" t="s">
        <v>105</v>
      </c>
      <c r="C48" s="27" t="s">
        <v>106</v>
      </c>
      <c r="D48" s="27" t="s">
        <v>107</v>
      </c>
      <c r="E48" s="5" t="s">
        <v>13</v>
      </c>
      <c r="F48" s="50">
        <v>14</v>
      </c>
      <c r="G48" s="50"/>
      <c r="H48" s="50"/>
      <c r="I48" s="90">
        <v>12</v>
      </c>
      <c r="J48" s="93">
        <f t="shared" si="2"/>
        <v>33600</v>
      </c>
      <c r="K48" s="78">
        <v>67200</v>
      </c>
      <c r="L48" s="44">
        <f t="shared" si="0"/>
        <v>33600</v>
      </c>
      <c r="M48">
        <f t="shared" si="3"/>
        <v>33640.32</v>
      </c>
    </row>
    <row r="49" spans="1:13" ht="38.25">
      <c r="A49" s="1">
        <v>29</v>
      </c>
      <c r="B49" s="15" t="s">
        <v>108</v>
      </c>
      <c r="C49" s="27" t="s">
        <v>109</v>
      </c>
      <c r="D49" s="27" t="s">
        <v>110</v>
      </c>
      <c r="E49" s="5" t="s">
        <v>111</v>
      </c>
      <c r="F49" s="50">
        <v>32</v>
      </c>
      <c r="G49" s="50"/>
      <c r="H49" s="50"/>
      <c r="I49" s="90">
        <v>12</v>
      </c>
      <c r="J49" s="93">
        <f t="shared" si="2"/>
        <v>76800</v>
      </c>
      <c r="K49" s="78">
        <v>153600</v>
      </c>
      <c r="L49" s="44">
        <f t="shared" si="0"/>
        <v>76800</v>
      </c>
      <c r="M49">
        <f t="shared" si="3"/>
        <v>76892.160000000003</v>
      </c>
    </row>
    <row r="50" spans="1:13" ht="38.25">
      <c r="A50" s="1">
        <v>30</v>
      </c>
      <c r="B50" s="15" t="s">
        <v>112</v>
      </c>
      <c r="C50" s="27" t="s">
        <v>113</v>
      </c>
      <c r="D50" s="27" t="s">
        <v>114</v>
      </c>
      <c r="E50" s="5" t="s">
        <v>13</v>
      </c>
      <c r="F50" s="50">
        <v>50</v>
      </c>
      <c r="G50" s="50"/>
      <c r="H50" s="50"/>
      <c r="I50" s="90">
        <v>12</v>
      </c>
      <c r="J50" s="93">
        <f t="shared" si="2"/>
        <v>120000</v>
      </c>
      <c r="K50" s="78">
        <v>240000</v>
      </c>
      <c r="L50" s="44">
        <f t="shared" si="0"/>
        <v>120000</v>
      </c>
      <c r="M50">
        <f t="shared" si="3"/>
        <v>120144.00000000001</v>
      </c>
    </row>
    <row r="51" spans="1:13" ht="25.5">
      <c r="A51" s="1">
        <v>31</v>
      </c>
      <c r="B51" s="15" t="s">
        <v>115</v>
      </c>
      <c r="C51" s="27" t="s">
        <v>116</v>
      </c>
      <c r="D51" s="26" t="s">
        <v>117</v>
      </c>
      <c r="E51" s="5" t="s">
        <v>13</v>
      </c>
      <c r="F51" s="50">
        <v>20</v>
      </c>
      <c r="G51" s="50"/>
      <c r="H51" s="50"/>
      <c r="I51" s="90">
        <v>7</v>
      </c>
      <c r="J51" s="93">
        <f t="shared" si="2"/>
        <v>28000</v>
      </c>
      <c r="K51" s="78">
        <v>56000</v>
      </c>
      <c r="L51" s="44">
        <f t="shared" si="0"/>
        <v>28000</v>
      </c>
      <c r="M51">
        <f t="shared" si="3"/>
        <v>28033.600000000002</v>
      </c>
    </row>
    <row r="52" spans="1:13" ht="38.25">
      <c r="A52" s="19">
        <v>32</v>
      </c>
      <c r="B52" s="20" t="s">
        <v>118</v>
      </c>
      <c r="C52" s="68" t="s">
        <v>119</v>
      </c>
      <c r="D52" s="68" t="s">
        <v>120</v>
      </c>
      <c r="E52" s="22" t="s">
        <v>13</v>
      </c>
      <c r="F52" s="69">
        <v>36</v>
      </c>
      <c r="G52" s="69"/>
      <c r="H52" s="69"/>
      <c r="I52" s="91">
        <v>12</v>
      </c>
      <c r="J52" s="93">
        <v>82000</v>
      </c>
      <c r="K52" s="78">
        <v>164000</v>
      </c>
      <c r="L52" s="44">
        <f t="shared" si="0"/>
        <v>82000</v>
      </c>
      <c r="M52">
        <f t="shared" si="3"/>
        <v>82098.400000000009</v>
      </c>
    </row>
    <row r="53" spans="1:13" ht="38.25">
      <c r="A53" s="1">
        <v>33</v>
      </c>
      <c r="B53" s="15" t="s">
        <v>121</v>
      </c>
      <c r="C53" s="27" t="s">
        <v>122</v>
      </c>
      <c r="D53" s="16" t="s">
        <v>123</v>
      </c>
      <c r="E53" s="5" t="s">
        <v>13</v>
      </c>
      <c r="F53" s="50">
        <v>15</v>
      </c>
      <c r="G53" s="50"/>
      <c r="H53" s="50"/>
      <c r="I53" s="90">
        <v>12</v>
      </c>
      <c r="J53" s="93">
        <f t="shared" si="2"/>
        <v>36000</v>
      </c>
      <c r="K53" s="78">
        <v>72000</v>
      </c>
      <c r="L53" s="44">
        <f t="shared" si="0"/>
        <v>36000</v>
      </c>
      <c r="M53">
        <f t="shared" si="3"/>
        <v>36043.200000000004</v>
      </c>
    </row>
    <row r="54" spans="1:13" ht="51">
      <c r="A54" s="1">
        <v>34</v>
      </c>
      <c r="B54" s="15" t="s">
        <v>124</v>
      </c>
      <c r="C54" s="16" t="s">
        <v>125</v>
      </c>
      <c r="D54" s="16" t="s">
        <v>126</v>
      </c>
      <c r="E54" s="5" t="s">
        <v>13</v>
      </c>
      <c r="F54" s="50">
        <v>15</v>
      </c>
      <c r="G54" s="50"/>
      <c r="H54" s="50"/>
      <c r="I54" s="90">
        <v>12</v>
      </c>
      <c r="J54" s="93">
        <f t="shared" si="2"/>
        <v>36000</v>
      </c>
      <c r="K54" s="78">
        <v>72000</v>
      </c>
      <c r="L54" s="44">
        <f t="shared" si="0"/>
        <v>36000</v>
      </c>
      <c r="M54">
        <f t="shared" si="3"/>
        <v>36043.200000000004</v>
      </c>
    </row>
    <row r="55" spans="1:13" ht="38.25">
      <c r="A55" s="1">
        <v>35</v>
      </c>
      <c r="B55" s="15" t="s">
        <v>127</v>
      </c>
      <c r="C55" s="27" t="s">
        <v>128</v>
      </c>
      <c r="D55" s="27" t="s">
        <v>129</v>
      </c>
      <c r="E55" s="5" t="s">
        <v>13</v>
      </c>
      <c r="F55" s="50">
        <v>15</v>
      </c>
      <c r="G55" s="50"/>
      <c r="H55" s="50"/>
      <c r="I55" s="90">
        <v>12</v>
      </c>
      <c r="J55" s="93">
        <f t="shared" si="2"/>
        <v>36000</v>
      </c>
      <c r="K55" s="78">
        <v>72000</v>
      </c>
      <c r="L55" s="44">
        <f t="shared" si="0"/>
        <v>36000</v>
      </c>
      <c r="M55">
        <f t="shared" si="3"/>
        <v>36043.200000000004</v>
      </c>
    </row>
    <row r="56" spans="1:13" ht="38.25">
      <c r="A56" s="1">
        <v>36</v>
      </c>
      <c r="B56" s="15" t="s">
        <v>130</v>
      </c>
      <c r="C56" s="27" t="s">
        <v>131</v>
      </c>
      <c r="D56" s="27" t="s">
        <v>132</v>
      </c>
      <c r="E56" s="5" t="s">
        <v>133</v>
      </c>
      <c r="F56" s="50"/>
      <c r="G56" s="50">
        <v>25</v>
      </c>
      <c r="H56" s="50"/>
      <c r="I56" s="90">
        <v>12</v>
      </c>
      <c r="J56" s="93">
        <f t="shared" si="2"/>
        <v>60000</v>
      </c>
      <c r="K56" s="78">
        <v>120000</v>
      </c>
      <c r="L56" s="44">
        <f t="shared" si="0"/>
        <v>60000</v>
      </c>
      <c r="M56">
        <f t="shared" si="3"/>
        <v>60072.000000000007</v>
      </c>
    </row>
    <row r="57" spans="1:13" ht="38.25">
      <c r="A57" s="1">
        <v>37</v>
      </c>
      <c r="B57" s="15" t="s">
        <v>134</v>
      </c>
      <c r="C57" s="3" t="s">
        <v>135</v>
      </c>
      <c r="D57" s="3" t="s">
        <v>136</v>
      </c>
      <c r="E57" s="5" t="s">
        <v>13</v>
      </c>
      <c r="F57" s="46">
        <v>13</v>
      </c>
      <c r="G57" s="46"/>
      <c r="H57" s="46"/>
      <c r="I57" s="85">
        <v>12</v>
      </c>
      <c r="J57" s="93">
        <f t="shared" si="2"/>
        <v>31200</v>
      </c>
      <c r="K57" s="78">
        <v>62400</v>
      </c>
      <c r="L57" s="44">
        <f t="shared" si="0"/>
        <v>31200</v>
      </c>
      <c r="M57">
        <f t="shared" si="3"/>
        <v>31237.440000000002</v>
      </c>
    </row>
    <row r="58" spans="1:13" ht="38.25">
      <c r="A58" s="1">
        <v>38</v>
      </c>
      <c r="B58" s="15" t="s">
        <v>137</v>
      </c>
      <c r="C58" s="28" t="s">
        <v>138</v>
      </c>
      <c r="D58" s="28" t="s">
        <v>139</v>
      </c>
      <c r="E58" s="11" t="s">
        <v>13</v>
      </c>
      <c r="F58" s="45">
        <v>15</v>
      </c>
      <c r="G58" s="45"/>
      <c r="H58" s="45"/>
      <c r="I58" s="84">
        <v>12</v>
      </c>
      <c r="J58" s="93">
        <f t="shared" si="2"/>
        <v>36000</v>
      </c>
      <c r="K58" s="78">
        <v>72000</v>
      </c>
      <c r="L58" s="44">
        <f t="shared" si="0"/>
        <v>36000</v>
      </c>
      <c r="M58">
        <f t="shared" si="3"/>
        <v>36043.200000000004</v>
      </c>
    </row>
    <row r="59" spans="1:13" ht="38.25">
      <c r="A59" s="108">
        <v>39</v>
      </c>
      <c r="B59" s="111" t="s">
        <v>140</v>
      </c>
      <c r="C59" s="114" t="s">
        <v>141</v>
      </c>
      <c r="D59" s="28" t="s">
        <v>142</v>
      </c>
      <c r="E59" s="5" t="s">
        <v>13</v>
      </c>
      <c r="F59" s="43">
        <v>44</v>
      </c>
      <c r="G59" s="43"/>
      <c r="H59" s="43"/>
      <c r="I59" s="89">
        <v>12</v>
      </c>
      <c r="J59" s="93">
        <f t="shared" si="2"/>
        <v>105600</v>
      </c>
      <c r="K59" s="78">
        <v>211200</v>
      </c>
      <c r="L59" s="44">
        <f t="shared" si="0"/>
        <v>105600</v>
      </c>
      <c r="M59">
        <f t="shared" si="3"/>
        <v>105726.72000000002</v>
      </c>
    </row>
    <row r="60" spans="1:13" ht="38.25">
      <c r="A60" s="110"/>
      <c r="B60" s="113"/>
      <c r="C60" s="116"/>
      <c r="D60" s="28" t="s">
        <v>143</v>
      </c>
      <c r="E60" s="5" t="s">
        <v>13</v>
      </c>
      <c r="F60" s="43">
        <v>34</v>
      </c>
      <c r="G60" s="43"/>
      <c r="H60" s="43"/>
      <c r="I60" s="89">
        <v>12</v>
      </c>
      <c r="J60" s="93">
        <f t="shared" si="2"/>
        <v>81600</v>
      </c>
      <c r="K60" s="78">
        <v>163200</v>
      </c>
      <c r="L60" s="44">
        <f t="shared" si="0"/>
        <v>81600</v>
      </c>
      <c r="M60">
        <f t="shared" si="3"/>
        <v>81697.920000000013</v>
      </c>
    </row>
    <row r="61" spans="1:13" ht="51">
      <c r="A61" s="1">
        <v>40</v>
      </c>
      <c r="B61" s="15" t="s">
        <v>144</v>
      </c>
      <c r="C61" s="3" t="s">
        <v>145</v>
      </c>
      <c r="D61" s="3" t="s">
        <v>146</v>
      </c>
      <c r="E61" s="5" t="s">
        <v>13</v>
      </c>
      <c r="F61" s="43">
        <v>15</v>
      </c>
      <c r="G61" s="43"/>
      <c r="H61" s="43"/>
      <c r="I61" s="89">
        <v>12</v>
      </c>
      <c r="J61" s="93">
        <f t="shared" si="2"/>
        <v>36000</v>
      </c>
      <c r="K61" s="78">
        <v>72000</v>
      </c>
      <c r="L61" s="44">
        <f t="shared" si="0"/>
        <v>36000</v>
      </c>
      <c r="M61">
        <f t="shared" si="3"/>
        <v>36043.200000000004</v>
      </c>
    </row>
    <row r="62" spans="1:13" ht="25.5">
      <c r="A62" s="108">
        <v>41</v>
      </c>
      <c r="B62" s="31" t="s">
        <v>147</v>
      </c>
      <c r="C62" s="124" t="s">
        <v>148</v>
      </c>
      <c r="D62" s="29" t="s">
        <v>149</v>
      </c>
      <c r="E62" s="117" t="s">
        <v>13</v>
      </c>
      <c r="F62" s="43"/>
      <c r="G62" s="43"/>
      <c r="H62" s="43">
        <v>5</v>
      </c>
      <c r="I62" s="89">
        <v>12</v>
      </c>
      <c r="J62" s="93">
        <f t="shared" si="2"/>
        <v>12000</v>
      </c>
      <c r="K62" s="78">
        <v>24000</v>
      </c>
      <c r="L62" s="44">
        <f t="shared" si="0"/>
        <v>12000</v>
      </c>
      <c r="M62">
        <f t="shared" si="3"/>
        <v>12014.400000000001</v>
      </c>
    </row>
    <row r="63" spans="1:13" ht="25.5">
      <c r="A63" s="109"/>
      <c r="B63" s="31" t="s">
        <v>147</v>
      </c>
      <c r="C63" s="125"/>
      <c r="D63" s="29" t="s">
        <v>149</v>
      </c>
      <c r="E63" s="118"/>
      <c r="F63" s="43"/>
      <c r="G63" s="43"/>
      <c r="H63" s="43">
        <v>5</v>
      </c>
      <c r="I63" s="89">
        <v>12</v>
      </c>
      <c r="J63" s="93">
        <f t="shared" si="2"/>
        <v>12000</v>
      </c>
      <c r="K63" s="78">
        <v>24000</v>
      </c>
      <c r="L63" s="44">
        <f t="shared" si="0"/>
        <v>12000</v>
      </c>
      <c r="M63">
        <f t="shared" si="3"/>
        <v>12014.400000000001</v>
      </c>
    </row>
    <row r="64" spans="1:13" ht="25.5">
      <c r="A64" s="109"/>
      <c r="B64" s="31" t="s">
        <v>147</v>
      </c>
      <c r="C64" s="125"/>
      <c r="D64" s="29" t="s">
        <v>149</v>
      </c>
      <c r="E64" s="118"/>
      <c r="F64" s="43"/>
      <c r="G64" s="43"/>
      <c r="H64" s="43">
        <v>5</v>
      </c>
      <c r="I64" s="89">
        <v>12</v>
      </c>
      <c r="J64" s="93">
        <f t="shared" si="2"/>
        <v>12000</v>
      </c>
      <c r="K64" s="78">
        <v>24000</v>
      </c>
      <c r="L64" s="44">
        <f t="shared" si="0"/>
        <v>12000</v>
      </c>
      <c r="M64">
        <f t="shared" si="3"/>
        <v>12014.400000000001</v>
      </c>
    </row>
    <row r="65" spans="1:13" ht="25.5">
      <c r="A65" s="109"/>
      <c r="B65" s="31" t="s">
        <v>147</v>
      </c>
      <c r="C65" s="125"/>
      <c r="D65" s="29" t="s">
        <v>149</v>
      </c>
      <c r="E65" s="118"/>
      <c r="F65" s="43"/>
      <c r="G65" s="43"/>
      <c r="H65" s="43">
        <v>5</v>
      </c>
      <c r="I65" s="89">
        <v>12</v>
      </c>
      <c r="J65" s="93">
        <f t="shared" si="2"/>
        <v>12000</v>
      </c>
      <c r="K65" s="78">
        <v>24000</v>
      </c>
      <c r="L65" s="44">
        <f t="shared" si="0"/>
        <v>12000</v>
      </c>
      <c r="M65">
        <f t="shared" si="3"/>
        <v>12014.400000000001</v>
      </c>
    </row>
    <row r="66" spans="1:13" ht="25.5">
      <c r="A66" s="109"/>
      <c r="B66" s="31" t="s">
        <v>147</v>
      </c>
      <c r="C66" s="125"/>
      <c r="D66" s="29" t="s">
        <v>149</v>
      </c>
      <c r="E66" s="118"/>
      <c r="F66" s="43"/>
      <c r="G66" s="43"/>
      <c r="H66" s="43">
        <v>5</v>
      </c>
      <c r="I66" s="89">
        <v>12</v>
      </c>
      <c r="J66" s="93">
        <f t="shared" si="2"/>
        <v>12000</v>
      </c>
      <c r="K66" s="78">
        <v>24000</v>
      </c>
      <c r="L66" s="44">
        <f t="shared" si="0"/>
        <v>12000</v>
      </c>
      <c r="M66">
        <f t="shared" si="3"/>
        <v>12014.400000000001</v>
      </c>
    </row>
    <row r="67" spans="1:13" ht="25.5">
      <c r="A67" s="110"/>
      <c r="B67" s="31" t="s">
        <v>147</v>
      </c>
      <c r="C67" s="126"/>
      <c r="D67" s="29" t="s">
        <v>149</v>
      </c>
      <c r="E67" s="119"/>
      <c r="F67" s="43"/>
      <c r="G67" s="43"/>
      <c r="H67" s="43">
        <v>5</v>
      </c>
      <c r="I67" s="89">
        <v>12</v>
      </c>
      <c r="J67" s="93">
        <f t="shared" si="2"/>
        <v>12000</v>
      </c>
      <c r="K67" s="78">
        <v>24000</v>
      </c>
      <c r="L67" s="44">
        <f t="shared" si="0"/>
        <v>12000</v>
      </c>
      <c r="M67">
        <f t="shared" si="3"/>
        <v>12014.400000000001</v>
      </c>
    </row>
    <row r="68" spans="1:13" ht="38.25">
      <c r="A68" s="1">
        <v>42</v>
      </c>
      <c r="B68" s="15" t="s">
        <v>150</v>
      </c>
      <c r="C68" s="3" t="s">
        <v>148</v>
      </c>
      <c r="D68" s="10" t="s">
        <v>151</v>
      </c>
      <c r="E68" s="5" t="s">
        <v>13</v>
      </c>
      <c r="F68" s="46">
        <v>30</v>
      </c>
      <c r="G68" s="46"/>
      <c r="H68" s="46"/>
      <c r="I68" s="85">
        <v>12</v>
      </c>
      <c r="J68" s="93">
        <f t="shared" si="2"/>
        <v>72000</v>
      </c>
      <c r="K68" s="78">
        <v>144000</v>
      </c>
      <c r="L68" s="44">
        <f t="shared" si="0"/>
        <v>72000</v>
      </c>
      <c r="M68">
        <f t="shared" si="3"/>
        <v>72086.400000000009</v>
      </c>
    </row>
    <row r="69" spans="1:13" ht="25.5">
      <c r="A69" s="108">
        <v>43</v>
      </c>
      <c r="B69" s="111" t="s">
        <v>152</v>
      </c>
      <c r="C69" s="114" t="s">
        <v>153</v>
      </c>
      <c r="D69" s="3" t="s">
        <v>154</v>
      </c>
      <c r="E69" s="5" t="s">
        <v>13</v>
      </c>
      <c r="F69" s="43">
        <v>15</v>
      </c>
      <c r="G69" s="43"/>
      <c r="H69" s="43"/>
      <c r="I69" s="89">
        <v>12</v>
      </c>
      <c r="J69" s="93">
        <f t="shared" si="2"/>
        <v>36000</v>
      </c>
      <c r="K69" s="78">
        <v>72000</v>
      </c>
      <c r="L69" s="44">
        <f t="shared" si="0"/>
        <v>36000</v>
      </c>
      <c r="M69">
        <f t="shared" si="3"/>
        <v>36043.200000000004</v>
      </c>
    </row>
    <row r="70" spans="1:13">
      <c r="A70" s="110"/>
      <c r="B70" s="113"/>
      <c r="C70" s="116"/>
      <c r="D70" s="3" t="s">
        <v>155</v>
      </c>
      <c r="E70" s="5" t="s">
        <v>13</v>
      </c>
      <c r="F70" s="46">
        <v>15</v>
      </c>
      <c r="G70" s="46"/>
      <c r="H70" s="46"/>
      <c r="I70" s="85">
        <v>4</v>
      </c>
      <c r="J70" s="93">
        <f t="shared" si="2"/>
        <v>12000</v>
      </c>
      <c r="K70" s="78">
        <v>24000</v>
      </c>
      <c r="L70" s="44">
        <f t="shared" si="0"/>
        <v>12000</v>
      </c>
      <c r="M70">
        <f t="shared" si="3"/>
        <v>12014.400000000001</v>
      </c>
    </row>
    <row r="71" spans="1:13" ht="38.25">
      <c r="A71" s="1">
        <v>44</v>
      </c>
      <c r="B71" s="15" t="s">
        <v>156</v>
      </c>
      <c r="C71" s="3" t="s">
        <v>157</v>
      </c>
      <c r="D71" s="3" t="s">
        <v>158</v>
      </c>
      <c r="E71" s="5" t="s">
        <v>159</v>
      </c>
      <c r="F71" s="45">
        <v>20</v>
      </c>
      <c r="G71" s="45"/>
      <c r="H71" s="45"/>
      <c r="I71" s="84">
        <v>12</v>
      </c>
      <c r="J71" s="93">
        <v>36000</v>
      </c>
      <c r="K71" s="79">
        <v>72000</v>
      </c>
      <c r="L71" s="67">
        <f t="shared" si="0"/>
        <v>36000</v>
      </c>
      <c r="M71">
        <f t="shared" si="3"/>
        <v>36043.200000000004</v>
      </c>
    </row>
    <row r="72" spans="1:13" ht="51">
      <c r="A72" s="1">
        <v>45</v>
      </c>
      <c r="B72" s="15" t="s">
        <v>160</v>
      </c>
      <c r="C72" s="3" t="s">
        <v>161</v>
      </c>
      <c r="D72" s="3" t="s">
        <v>162</v>
      </c>
      <c r="E72" s="5" t="s">
        <v>13</v>
      </c>
      <c r="F72" s="45">
        <v>18</v>
      </c>
      <c r="G72" s="45"/>
      <c r="H72" s="45"/>
      <c r="I72" s="84">
        <v>12</v>
      </c>
      <c r="J72" s="93">
        <f t="shared" si="2"/>
        <v>43200</v>
      </c>
      <c r="K72" s="78">
        <v>86400</v>
      </c>
      <c r="L72" s="44">
        <f t="shared" si="0"/>
        <v>43200</v>
      </c>
      <c r="M72">
        <f t="shared" si="3"/>
        <v>43251.840000000004</v>
      </c>
    </row>
    <row r="73" spans="1:13" ht="51">
      <c r="A73" s="1">
        <v>46</v>
      </c>
      <c r="B73" s="30" t="s">
        <v>163</v>
      </c>
      <c r="C73" s="16" t="s">
        <v>164</v>
      </c>
      <c r="D73" s="3" t="s">
        <v>165</v>
      </c>
      <c r="E73" s="5" t="s">
        <v>166</v>
      </c>
      <c r="F73" s="46">
        <v>15</v>
      </c>
      <c r="G73" s="46"/>
      <c r="H73" s="46"/>
      <c r="I73" s="85">
        <v>12</v>
      </c>
      <c r="J73" s="93">
        <f t="shared" si="2"/>
        <v>36000</v>
      </c>
      <c r="K73" s="78">
        <v>72000</v>
      </c>
      <c r="L73" s="44">
        <f t="shared" si="0"/>
        <v>36000</v>
      </c>
      <c r="M73">
        <f t="shared" si="3"/>
        <v>36043.200000000004</v>
      </c>
    </row>
    <row r="74" spans="1:13" ht="38.25">
      <c r="A74" s="108">
        <v>47</v>
      </c>
      <c r="B74" s="111" t="s">
        <v>167</v>
      </c>
      <c r="C74" s="144" t="s">
        <v>168</v>
      </c>
      <c r="D74" s="10" t="s">
        <v>169</v>
      </c>
      <c r="E74" s="138" t="s">
        <v>13</v>
      </c>
      <c r="F74" s="45"/>
      <c r="G74" s="45"/>
      <c r="H74" s="45">
        <v>5</v>
      </c>
      <c r="I74" s="84">
        <v>12</v>
      </c>
      <c r="J74" s="93">
        <f t="shared" si="2"/>
        <v>12000</v>
      </c>
      <c r="K74" s="78">
        <v>24000</v>
      </c>
      <c r="L74" s="44">
        <f t="shared" si="0"/>
        <v>12000</v>
      </c>
      <c r="M74">
        <f t="shared" si="3"/>
        <v>12014.400000000001</v>
      </c>
    </row>
    <row r="75" spans="1:13" ht="38.25">
      <c r="A75" s="109"/>
      <c r="B75" s="112"/>
      <c r="C75" s="145"/>
      <c r="D75" s="10" t="s">
        <v>169</v>
      </c>
      <c r="E75" s="139"/>
      <c r="F75" s="45"/>
      <c r="G75" s="45"/>
      <c r="H75" s="45">
        <v>5</v>
      </c>
      <c r="I75" s="84">
        <v>12</v>
      </c>
      <c r="J75" s="93">
        <f t="shared" si="2"/>
        <v>12000</v>
      </c>
      <c r="K75" s="78">
        <v>24000</v>
      </c>
      <c r="L75" s="44">
        <f t="shared" ref="L75:L138" si="4">K75/2</f>
        <v>12000</v>
      </c>
      <c r="M75">
        <f t="shared" ref="M75:M106" si="5">K75*0.5006</f>
        <v>12014.400000000001</v>
      </c>
    </row>
    <row r="76" spans="1:13" ht="38.25">
      <c r="A76" s="110"/>
      <c r="B76" s="113"/>
      <c r="C76" s="146"/>
      <c r="D76" s="10" t="s">
        <v>169</v>
      </c>
      <c r="E76" s="140"/>
      <c r="F76" s="45"/>
      <c r="G76" s="45"/>
      <c r="H76" s="45">
        <v>5</v>
      </c>
      <c r="I76" s="84">
        <v>12</v>
      </c>
      <c r="J76" s="93">
        <f t="shared" ref="J76:J139" si="6">(F76+G76+H76)*200*I76</f>
        <v>12000</v>
      </c>
      <c r="K76" s="78">
        <v>24000</v>
      </c>
      <c r="L76" s="44">
        <f t="shared" si="4"/>
        <v>12000</v>
      </c>
      <c r="M76">
        <f t="shared" si="5"/>
        <v>12014.400000000001</v>
      </c>
    </row>
    <row r="77" spans="1:13" ht="38.25">
      <c r="A77" s="108">
        <v>48</v>
      </c>
      <c r="B77" s="141" t="s">
        <v>170</v>
      </c>
      <c r="C77" s="138" t="s">
        <v>171</v>
      </c>
      <c r="D77" s="10" t="s">
        <v>172</v>
      </c>
      <c r="E77" s="11" t="s">
        <v>13</v>
      </c>
      <c r="F77" s="45">
        <v>15</v>
      </c>
      <c r="G77" s="45"/>
      <c r="H77" s="45"/>
      <c r="I77" s="84">
        <v>12</v>
      </c>
      <c r="J77" s="93">
        <f t="shared" si="6"/>
        <v>36000</v>
      </c>
      <c r="K77" s="78">
        <v>72000</v>
      </c>
      <c r="L77" s="44">
        <f t="shared" si="4"/>
        <v>36000</v>
      </c>
      <c r="M77">
        <f t="shared" si="5"/>
        <v>36043.200000000004</v>
      </c>
    </row>
    <row r="78" spans="1:13" ht="38.25">
      <c r="A78" s="109"/>
      <c r="B78" s="142"/>
      <c r="C78" s="139"/>
      <c r="D78" s="10" t="s">
        <v>173</v>
      </c>
      <c r="E78" s="11" t="s">
        <v>13</v>
      </c>
      <c r="F78" s="45">
        <v>50</v>
      </c>
      <c r="G78" s="45"/>
      <c r="H78" s="45"/>
      <c r="I78" s="84">
        <v>12</v>
      </c>
      <c r="J78" s="93">
        <f t="shared" si="6"/>
        <v>120000</v>
      </c>
      <c r="K78" s="78">
        <v>240000</v>
      </c>
      <c r="L78" s="44">
        <f t="shared" si="4"/>
        <v>120000</v>
      </c>
      <c r="M78">
        <f t="shared" si="5"/>
        <v>120144.00000000001</v>
      </c>
    </row>
    <row r="79" spans="1:13" ht="38.25">
      <c r="A79" s="110"/>
      <c r="B79" s="143"/>
      <c r="C79" s="140"/>
      <c r="D79" s="10" t="s">
        <v>174</v>
      </c>
      <c r="E79" s="11" t="s">
        <v>13</v>
      </c>
      <c r="F79" s="45">
        <v>38</v>
      </c>
      <c r="G79" s="45"/>
      <c r="H79" s="45"/>
      <c r="I79" s="84">
        <v>12</v>
      </c>
      <c r="J79" s="93">
        <f t="shared" si="6"/>
        <v>91200</v>
      </c>
      <c r="K79" s="78">
        <v>182400</v>
      </c>
      <c r="L79" s="44">
        <f t="shared" si="4"/>
        <v>91200</v>
      </c>
      <c r="M79">
        <f t="shared" si="5"/>
        <v>91309.440000000002</v>
      </c>
    </row>
    <row r="80" spans="1:13" ht="51">
      <c r="A80" s="1">
        <v>49</v>
      </c>
      <c r="B80" s="15" t="s">
        <v>175</v>
      </c>
      <c r="C80" s="16" t="s">
        <v>176</v>
      </c>
      <c r="D80" s="16" t="s">
        <v>177</v>
      </c>
      <c r="E80" s="5" t="s">
        <v>20</v>
      </c>
      <c r="F80" s="45">
        <v>15</v>
      </c>
      <c r="G80" s="45"/>
      <c r="H80" s="45"/>
      <c r="I80" s="84">
        <v>12</v>
      </c>
      <c r="J80" s="93">
        <f t="shared" si="6"/>
        <v>36000</v>
      </c>
      <c r="K80" s="78">
        <v>72000</v>
      </c>
      <c r="L80" s="44">
        <f t="shared" si="4"/>
        <v>36000</v>
      </c>
      <c r="M80">
        <f t="shared" si="5"/>
        <v>36043.200000000004</v>
      </c>
    </row>
    <row r="81" spans="1:13" ht="38.25">
      <c r="A81" s="1">
        <v>50</v>
      </c>
      <c r="B81" s="15" t="s">
        <v>178</v>
      </c>
      <c r="C81" s="3" t="s">
        <v>179</v>
      </c>
      <c r="D81" s="3" t="s">
        <v>180</v>
      </c>
      <c r="E81" s="5" t="s">
        <v>13</v>
      </c>
      <c r="F81" s="45"/>
      <c r="G81" s="45">
        <v>30</v>
      </c>
      <c r="H81" s="45"/>
      <c r="I81" s="84">
        <v>12</v>
      </c>
      <c r="J81" s="93">
        <f t="shared" si="6"/>
        <v>72000</v>
      </c>
      <c r="K81" s="78">
        <v>144000</v>
      </c>
      <c r="L81" s="44">
        <f t="shared" si="4"/>
        <v>72000</v>
      </c>
      <c r="M81">
        <f t="shared" si="5"/>
        <v>72086.400000000009</v>
      </c>
    </row>
    <row r="82" spans="1:13" ht="51">
      <c r="A82" s="1">
        <v>51</v>
      </c>
      <c r="B82" s="15" t="s">
        <v>181</v>
      </c>
      <c r="C82" s="3" t="s">
        <v>182</v>
      </c>
      <c r="D82" s="3" t="s">
        <v>183</v>
      </c>
      <c r="E82" s="5" t="s">
        <v>13</v>
      </c>
      <c r="F82" s="45"/>
      <c r="G82" s="45">
        <v>15</v>
      </c>
      <c r="H82" s="45"/>
      <c r="I82" s="84">
        <v>12</v>
      </c>
      <c r="J82" s="93">
        <f t="shared" si="6"/>
        <v>36000</v>
      </c>
      <c r="K82" s="78">
        <v>72000</v>
      </c>
      <c r="L82" s="44">
        <f t="shared" si="4"/>
        <v>36000</v>
      </c>
      <c r="M82">
        <f t="shared" si="5"/>
        <v>36043.200000000004</v>
      </c>
    </row>
    <row r="83" spans="1:13" ht="25.5">
      <c r="A83" s="108">
        <v>52</v>
      </c>
      <c r="B83" s="111" t="s">
        <v>184</v>
      </c>
      <c r="C83" s="114" t="s">
        <v>185</v>
      </c>
      <c r="D83" s="3" t="s">
        <v>186</v>
      </c>
      <c r="E83" s="5" t="s">
        <v>13</v>
      </c>
      <c r="F83" s="43">
        <v>33</v>
      </c>
      <c r="G83" s="43"/>
      <c r="H83" s="43"/>
      <c r="I83" s="89">
        <v>12</v>
      </c>
      <c r="J83" s="93">
        <v>78400</v>
      </c>
      <c r="K83" s="78">
        <v>156800</v>
      </c>
      <c r="L83" s="44">
        <f t="shared" si="4"/>
        <v>78400</v>
      </c>
      <c r="M83">
        <f t="shared" si="5"/>
        <v>78494.080000000002</v>
      </c>
    </row>
    <row r="84" spans="1:13" ht="25.5">
      <c r="A84" s="109"/>
      <c r="B84" s="112"/>
      <c r="C84" s="115"/>
      <c r="D84" s="3" t="s">
        <v>187</v>
      </c>
      <c r="E84" s="5" t="s">
        <v>13</v>
      </c>
      <c r="F84" s="46">
        <v>28</v>
      </c>
      <c r="G84" s="46"/>
      <c r="H84" s="46"/>
      <c r="I84" s="85">
        <v>12</v>
      </c>
      <c r="J84" s="93">
        <v>67200</v>
      </c>
      <c r="K84" s="78">
        <v>134400</v>
      </c>
      <c r="L84" s="44">
        <f t="shared" si="4"/>
        <v>67200</v>
      </c>
      <c r="M84">
        <f t="shared" si="5"/>
        <v>67280.639999999999</v>
      </c>
    </row>
    <row r="85" spans="1:13" ht="25.5">
      <c r="A85" s="109"/>
      <c r="B85" s="112"/>
      <c r="C85" s="115"/>
      <c r="D85" s="3" t="s">
        <v>188</v>
      </c>
      <c r="E85" s="5" t="s">
        <v>13</v>
      </c>
      <c r="F85" s="43">
        <v>24</v>
      </c>
      <c r="G85" s="43"/>
      <c r="H85" s="43"/>
      <c r="I85" s="89">
        <v>12</v>
      </c>
      <c r="J85" s="93">
        <v>57600</v>
      </c>
      <c r="K85" s="78">
        <v>115200</v>
      </c>
      <c r="L85" s="44">
        <f t="shared" si="4"/>
        <v>57600</v>
      </c>
      <c r="M85">
        <f t="shared" si="5"/>
        <v>57669.120000000003</v>
      </c>
    </row>
    <row r="86" spans="1:13" ht="38.25">
      <c r="A86" s="110"/>
      <c r="B86" s="113"/>
      <c r="C86" s="116"/>
      <c r="D86" s="3" t="s">
        <v>189</v>
      </c>
      <c r="E86" s="5" t="s">
        <v>13</v>
      </c>
      <c r="F86" s="45">
        <v>42</v>
      </c>
      <c r="G86" s="45"/>
      <c r="H86" s="45"/>
      <c r="I86" s="84">
        <v>11</v>
      </c>
      <c r="J86" s="93">
        <v>87000</v>
      </c>
      <c r="K86" s="78">
        <v>174000</v>
      </c>
      <c r="L86" s="44">
        <f t="shared" si="4"/>
        <v>87000</v>
      </c>
      <c r="M86">
        <f t="shared" si="5"/>
        <v>87104.400000000009</v>
      </c>
    </row>
    <row r="87" spans="1:13" ht="38.25">
      <c r="A87" s="1">
        <v>53</v>
      </c>
      <c r="B87" s="15" t="s">
        <v>190</v>
      </c>
      <c r="C87" s="3" t="s">
        <v>191</v>
      </c>
      <c r="D87" s="3" t="s">
        <v>192</v>
      </c>
      <c r="E87" s="5" t="s">
        <v>13</v>
      </c>
      <c r="F87" s="45">
        <v>38</v>
      </c>
      <c r="G87" s="45"/>
      <c r="H87" s="45"/>
      <c r="I87" s="84">
        <v>12</v>
      </c>
      <c r="J87" s="93">
        <f t="shared" si="6"/>
        <v>91200</v>
      </c>
      <c r="K87" s="78">
        <v>182400</v>
      </c>
      <c r="L87" s="44">
        <f t="shared" si="4"/>
        <v>91200</v>
      </c>
      <c r="M87">
        <f t="shared" si="5"/>
        <v>91309.440000000002</v>
      </c>
    </row>
    <row r="88" spans="1:13" ht="38.25">
      <c r="A88" s="1">
        <v>54</v>
      </c>
      <c r="B88" s="15" t="s">
        <v>193</v>
      </c>
      <c r="C88" s="3" t="s">
        <v>194</v>
      </c>
      <c r="D88" s="3" t="s">
        <v>195</v>
      </c>
      <c r="E88" s="5" t="s">
        <v>196</v>
      </c>
      <c r="F88" s="45"/>
      <c r="G88" s="45">
        <v>30</v>
      </c>
      <c r="H88" s="45"/>
      <c r="I88" s="84">
        <v>11</v>
      </c>
      <c r="J88" s="93">
        <v>55440</v>
      </c>
      <c r="K88" s="79">
        <v>110880</v>
      </c>
      <c r="L88" s="67">
        <f t="shared" si="4"/>
        <v>55440</v>
      </c>
      <c r="M88">
        <f t="shared" si="5"/>
        <v>55506.528000000006</v>
      </c>
    </row>
    <row r="89" spans="1:13" ht="38.25">
      <c r="A89" s="1">
        <v>55</v>
      </c>
      <c r="B89" s="15" t="s">
        <v>197</v>
      </c>
      <c r="C89" s="3" t="s">
        <v>198</v>
      </c>
      <c r="D89" s="3" t="s">
        <v>199</v>
      </c>
      <c r="E89" s="5" t="s">
        <v>13</v>
      </c>
      <c r="F89" s="43">
        <v>30</v>
      </c>
      <c r="G89" s="43"/>
      <c r="H89" s="43"/>
      <c r="I89" s="89">
        <v>12</v>
      </c>
      <c r="J89" s="93">
        <f t="shared" si="6"/>
        <v>72000</v>
      </c>
      <c r="K89" s="78">
        <v>144000</v>
      </c>
      <c r="L89" s="44">
        <f t="shared" si="4"/>
        <v>72000</v>
      </c>
      <c r="M89">
        <f t="shared" si="5"/>
        <v>72086.400000000009</v>
      </c>
    </row>
    <row r="90" spans="1:13" ht="38.25">
      <c r="A90" s="1">
        <v>56</v>
      </c>
      <c r="B90" s="15" t="s">
        <v>200</v>
      </c>
      <c r="C90" s="3" t="s">
        <v>201</v>
      </c>
      <c r="D90" s="3" t="s">
        <v>202</v>
      </c>
      <c r="E90" s="5" t="s">
        <v>84</v>
      </c>
      <c r="F90" s="43">
        <v>32</v>
      </c>
      <c r="G90" s="43"/>
      <c r="H90" s="43"/>
      <c r="I90" s="89">
        <v>12</v>
      </c>
      <c r="J90" s="93">
        <f t="shared" si="6"/>
        <v>76800</v>
      </c>
      <c r="K90" s="78">
        <v>153600</v>
      </c>
      <c r="L90" s="44">
        <f t="shared" si="4"/>
        <v>76800</v>
      </c>
      <c r="M90">
        <f t="shared" si="5"/>
        <v>76892.160000000003</v>
      </c>
    </row>
    <row r="91" spans="1:13" ht="51">
      <c r="A91" s="1">
        <v>57</v>
      </c>
      <c r="B91" s="15" t="s">
        <v>203</v>
      </c>
      <c r="C91" s="3" t="s">
        <v>204</v>
      </c>
      <c r="D91" s="3" t="s">
        <v>205</v>
      </c>
      <c r="E91" s="5" t="s">
        <v>13</v>
      </c>
      <c r="F91" s="45">
        <v>65</v>
      </c>
      <c r="G91" s="45"/>
      <c r="H91" s="45"/>
      <c r="I91" s="84">
        <v>12</v>
      </c>
      <c r="J91" s="93">
        <v>140000</v>
      </c>
      <c r="K91" s="78">
        <v>280000</v>
      </c>
      <c r="L91" s="44">
        <f t="shared" si="4"/>
        <v>140000</v>
      </c>
      <c r="M91">
        <f t="shared" si="5"/>
        <v>140168</v>
      </c>
    </row>
    <row r="92" spans="1:13" ht="38.25">
      <c r="A92" s="1">
        <v>58</v>
      </c>
      <c r="B92" s="15" t="s">
        <v>206</v>
      </c>
      <c r="C92" s="3" t="s">
        <v>207</v>
      </c>
      <c r="D92" s="3" t="s">
        <v>208</v>
      </c>
      <c r="E92" s="5" t="s">
        <v>209</v>
      </c>
      <c r="F92" s="45">
        <v>30</v>
      </c>
      <c r="G92" s="45"/>
      <c r="H92" s="45"/>
      <c r="I92" s="84">
        <v>12</v>
      </c>
      <c r="J92" s="93">
        <v>64400</v>
      </c>
      <c r="K92" s="78">
        <v>128800</v>
      </c>
      <c r="L92" s="44">
        <f t="shared" si="4"/>
        <v>64400</v>
      </c>
      <c r="M92">
        <f t="shared" si="5"/>
        <v>64477.280000000006</v>
      </c>
    </row>
    <row r="93" spans="1:13" ht="51">
      <c r="A93" s="1">
        <v>59</v>
      </c>
      <c r="B93" s="15" t="s">
        <v>210</v>
      </c>
      <c r="C93" s="18" t="s">
        <v>211</v>
      </c>
      <c r="D93" s="3" t="s">
        <v>212</v>
      </c>
      <c r="E93" s="32" t="s">
        <v>213</v>
      </c>
      <c r="F93" s="45">
        <v>15</v>
      </c>
      <c r="G93" s="45"/>
      <c r="H93" s="45"/>
      <c r="I93" s="84">
        <v>12</v>
      </c>
      <c r="J93" s="93">
        <v>35280</v>
      </c>
      <c r="K93" s="79">
        <v>70560</v>
      </c>
      <c r="L93" s="67">
        <f t="shared" si="4"/>
        <v>35280</v>
      </c>
      <c r="M93">
        <f t="shared" si="5"/>
        <v>35322.336000000003</v>
      </c>
    </row>
    <row r="94" spans="1:13" ht="38.25">
      <c r="A94" s="1">
        <v>60</v>
      </c>
      <c r="B94" s="15" t="s">
        <v>214</v>
      </c>
      <c r="C94" s="18" t="s">
        <v>215</v>
      </c>
      <c r="D94" s="18" t="s">
        <v>216</v>
      </c>
      <c r="E94" s="32" t="s">
        <v>13</v>
      </c>
      <c r="F94" s="43">
        <v>15</v>
      </c>
      <c r="G94" s="43"/>
      <c r="H94" s="43"/>
      <c r="I94" s="89">
        <v>12</v>
      </c>
      <c r="J94" s="93">
        <f t="shared" si="6"/>
        <v>36000</v>
      </c>
      <c r="K94" s="78">
        <v>72000</v>
      </c>
      <c r="L94" s="44">
        <f t="shared" si="4"/>
        <v>36000</v>
      </c>
      <c r="M94">
        <f t="shared" si="5"/>
        <v>36043.200000000004</v>
      </c>
    </row>
    <row r="95" spans="1:13" ht="38.25">
      <c r="A95" s="108">
        <v>61</v>
      </c>
      <c r="B95" s="129" t="s">
        <v>217</v>
      </c>
      <c r="C95" s="132" t="s">
        <v>215</v>
      </c>
      <c r="D95" s="18" t="s">
        <v>218</v>
      </c>
      <c r="E95" s="135" t="s">
        <v>13</v>
      </c>
      <c r="F95" s="45"/>
      <c r="G95" s="45"/>
      <c r="H95" s="45">
        <v>5</v>
      </c>
      <c r="I95" s="84">
        <v>11</v>
      </c>
      <c r="J95" s="93">
        <f t="shared" si="6"/>
        <v>11000</v>
      </c>
      <c r="K95" s="78">
        <v>22000</v>
      </c>
      <c r="L95" s="44">
        <f t="shared" si="4"/>
        <v>11000</v>
      </c>
      <c r="M95">
        <f t="shared" si="5"/>
        <v>11013.2</v>
      </c>
    </row>
    <row r="96" spans="1:13" ht="38.25">
      <c r="A96" s="109"/>
      <c r="B96" s="130"/>
      <c r="C96" s="133"/>
      <c r="D96" s="18" t="s">
        <v>218</v>
      </c>
      <c r="E96" s="136"/>
      <c r="F96" s="45"/>
      <c r="G96" s="45"/>
      <c r="H96" s="45">
        <v>5</v>
      </c>
      <c r="I96" s="84">
        <v>11</v>
      </c>
      <c r="J96" s="93">
        <f t="shared" si="6"/>
        <v>11000</v>
      </c>
      <c r="K96" s="78">
        <v>22000</v>
      </c>
      <c r="L96" s="44">
        <f t="shared" si="4"/>
        <v>11000</v>
      </c>
      <c r="M96">
        <f t="shared" si="5"/>
        <v>11013.2</v>
      </c>
    </row>
    <row r="97" spans="1:13" ht="38.25">
      <c r="A97" s="110"/>
      <c r="B97" s="131"/>
      <c r="C97" s="134"/>
      <c r="D97" s="18" t="s">
        <v>218</v>
      </c>
      <c r="E97" s="137"/>
      <c r="F97" s="45"/>
      <c r="G97" s="45"/>
      <c r="H97" s="45">
        <v>5</v>
      </c>
      <c r="I97" s="84">
        <v>11</v>
      </c>
      <c r="J97" s="93">
        <f t="shared" si="6"/>
        <v>11000</v>
      </c>
      <c r="K97" s="78">
        <v>22000</v>
      </c>
      <c r="L97" s="44">
        <f t="shared" si="4"/>
        <v>11000</v>
      </c>
      <c r="M97">
        <f t="shared" si="5"/>
        <v>11013.2</v>
      </c>
    </row>
    <row r="98" spans="1:13" ht="25.5">
      <c r="A98" s="108">
        <v>62</v>
      </c>
      <c r="B98" s="111" t="s">
        <v>219</v>
      </c>
      <c r="C98" s="114" t="s">
        <v>220</v>
      </c>
      <c r="D98" s="3" t="s">
        <v>221</v>
      </c>
      <c r="E98" s="32" t="s">
        <v>13</v>
      </c>
      <c r="F98" s="45">
        <v>15</v>
      </c>
      <c r="G98" s="45"/>
      <c r="H98" s="45"/>
      <c r="I98" s="84">
        <v>12</v>
      </c>
      <c r="J98" s="93">
        <f t="shared" si="6"/>
        <v>36000</v>
      </c>
      <c r="K98" s="78">
        <v>72000</v>
      </c>
      <c r="L98" s="44">
        <f t="shared" si="4"/>
        <v>36000</v>
      </c>
      <c r="M98">
        <f t="shared" si="5"/>
        <v>36043.200000000004</v>
      </c>
    </row>
    <row r="99" spans="1:13" ht="25.5">
      <c r="A99" s="110"/>
      <c r="B99" s="113"/>
      <c r="C99" s="116"/>
      <c r="D99" s="3" t="s">
        <v>222</v>
      </c>
      <c r="E99" s="32" t="s">
        <v>13</v>
      </c>
      <c r="F99" s="43">
        <v>15</v>
      </c>
      <c r="G99" s="43"/>
      <c r="H99" s="43"/>
      <c r="I99" s="89">
        <v>9</v>
      </c>
      <c r="J99" s="93">
        <f t="shared" si="6"/>
        <v>27000</v>
      </c>
      <c r="K99" s="78">
        <v>54000</v>
      </c>
      <c r="L99" s="44">
        <f t="shared" si="4"/>
        <v>27000</v>
      </c>
      <c r="M99">
        <f t="shared" si="5"/>
        <v>27032.400000000001</v>
      </c>
    </row>
    <row r="100" spans="1:13" ht="38.25">
      <c r="A100" s="1">
        <v>63</v>
      </c>
      <c r="B100" s="15" t="s">
        <v>223</v>
      </c>
      <c r="C100" s="25" t="s">
        <v>224</v>
      </c>
      <c r="D100" s="25" t="s">
        <v>225</v>
      </c>
      <c r="E100" s="5" t="s">
        <v>226</v>
      </c>
      <c r="F100" s="45">
        <v>30</v>
      </c>
      <c r="G100" s="45"/>
      <c r="H100" s="45"/>
      <c r="I100" s="84">
        <v>12</v>
      </c>
      <c r="J100" s="93">
        <f t="shared" si="6"/>
        <v>72000</v>
      </c>
      <c r="K100" s="78">
        <v>144000</v>
      </c>
      <c r="L100" s="44">
        <f t="shared" si="4"/>
        <v>72000</v>
      </c>
      <c r="M100">
        <f t="shared" si="5"/>
        <v>72086.400000000009</v>
      </c>
    </row>
    <row r="101" spans="1:13" ht="51">
      <c r="A101" s="1">
        <v>64</v>
      </c>
      <c r="B101" s="15" t="s">
        <v>227</v>
      </c>
      <c r="C101" s="18" t="s">
        <v>228</v>
      </c>
      <c r="D101" s="18" t="s">
        <v>229</v>
      </c>
      <c r="E101" s="32" t="s">
        <v>20</v>
      </c>
      <c r="F101" s="45"/>
      <c r="G101" s="45">
        <v>15</v>
      </c>
      <c r="H101" s="45"/>
      <c r="I101" s="84">
        <v>12</v>
      </c>
      <c r="J101" s="93">
        <f t="shared" si="6"/>
        <v>36000</v>
      </c>
      <c r="K101" s="78">
        <v>72000</v>
      </c>
      <c r="L101" s="44">
        <f t="shared" si="4"/>
        <v>36000</v>
      </c>
      <c r="M101">
        <f t="shared" si="5"/>
        <v>36043.200000000004</v>
      </c>
    </row>
    <row r="102" spans="1:13" ht="38.25">
      <c r="A102" s="1">
        <v>65</v>
      </c>
      <c r="B102" s="15" t="s">
        <v>230</v>
      </c>
      <c r="C102" s="18" t="s">
        <v>231</v>
      </c>
      <c r="D102" s="18" t="s">
        <v>232</v>
      </c>
      <c r="E102" s="5" t="s">
        <v>13</v>
      </c>
      <c r="F102" s="46">
        <v>40</v>
      </c>
      <c r="G102" s="46"/>
      <c r="H102" s="46"/>
      <c r="I102" s="85">
        <v>12</v>
      </c>
      <c r="J102" s="93">
        <f t="shared" si="6"/>
        <v>96000</v>
      </c>
      <c r="K102" s="78">
        <v>192000</v>
      </c>
      <c r="L102" s="44">
        <f t="shared" si="4"/>
        <v>96000</v>
      </c>
      <c r="M102">
        <f t="shared" si="5"/>
        <v>96115.200000000012</v>
      </c>
    </row>
    <row r="103" spans="1:13" ht="51">
      <c r="A103" s="1">
        <v>66</v>
      </c>
      <c r="B103" s="15" t="s">
        <v>233</v>
      </c>
      <c r="C103" s="18" t="s">
        <v>234</v>
      </c>
      <c r="D103" s="18" t="s">
        <v>235</v>
      </c>
      <c r="E103" s="33" t="s">
        <v>13</v>
      </c>
      <c r="F103" s="46">
        <v>15</v>
      </c>
      <c r="G103" s="46"/>
      <c r="H103" s="46"/>
      <c r="I103" s="85">
        <v>12</v>
      </c>
      <c r="J103" s="93">
        <f t="shared" si="6"/>
        <v>36000</v>
      </c>
      <c r="K103" s="78">
        <v>72000</v>
      </c>
      <c r="L103" s="44">
        <f t="shared" si="4"/>
        <v>36000</v>
      </c>
      <c r="M103">
        <f t="shared" si="5"/>
        <v>36043.200000000004</v>
      </c>
    </row>
    <row r="104" spans="1:13" ht="51">
      <c r="A104" s="1">
        <v>67</v>
      </c>
      <c r="B104" s="15" t="s">
        <v>236</v>
      </c>
      <c r="C104" s="6" t="s">
        <v>237</v>
      </c>
      <c r="D104" s="3" t="s">
        <v>238</v>
      </c>
      <c r="E104" s="5" t="s">
        <v>213</v>
      </c>
      <c r="F104" s="45"/>
      <c r="G104" s="45">
        <v>27</v>
      </c>
      <c r="H104" s="45"/>
      <c r="I104" s="84">
        <v>12</v>
      </c>
      <c r="J104" s="93">
        <f t="shared" si="6"/>
        <v>64800</v>
      </c>
      <c r="K104" s="78">
        <v>129600</v>
      </c>
      <c r="L104" s="44">
        <f t="shared" si="4"/>
        <v>64800</v>
      </c>
      <c r="M104">
        <f t="shared" si="5"/>
        <v>64877.760000000009</v>
      </c>
    </row>
    <row r="105" spans="1:13" ht="38.25">
      <c r="A105" s="1">
        <v>68</v>
      </c>
      <c r="B105" s="15" t="s">
        <v>239</v>
      </c>
      <c r="C105" s="3" t="s">
        <v>240</v>
      </c>
      <c r="D105" s="3" t="s">
        <v>241</v>
      </c>
      <c r="E105" s="5" t="s">
        <v>13</v>
      </c>
      <c r="F105" s="45">
        <v>50</v>
      </c>
      <c r="G105" s="45"/>
      <c r="H105" s="45"/>
      <c r="I105" s="84">
        <v>12</v>
      </c>
      <c r="J105" s="93">
        <f t="shared" si="6"/>
        <v>120000</v>
      </c>
      <c r="K105" s="78">
        <v>240000</v>
      </c>
      <c r="L105" s="44">
        <f t="shared" si="4"/>
        <v>120000</v>
      </c>
      <c r="M105">
        <f t="shared" si="5"/>
        <v>120144.00000000001</v>
      </c>
    </row>
    <row r="106" spans="1:13" ht="25.5">
      <c r="A106" s="1">
        <v>69</v>
      </c>
      <c r="B106" s="15" t="s">
        <v>242</v>
      </c>
      <c r="C106" s="3" t="s">
        <v>243</v>
      </c>
      <c r="D106" s="3" t="s">
        <v>244</v>
      </c>
      <c r="E106" s="5" t="s">
        <v>13</v>
      </c>
      <c r="F106" s="45">
        <v>34</v>
      </c>
      <c r="G106" s="45"/>
      <c r="H106" s="45"/>
      <c r="I106" s="84">
        <v>12</v>
      </c>
      <c r="J106" s="93">
        <f t="shared" si="6"/>
        <v>81600</v>
      </c>
      <c r="K106" s="78">
        <v>163200</v>
      </c>
      <c r="L106" s="44">
        <f t="shared" si="4"/>
        <v>81600</v>
      </c>
      <c r="M106">
        <f t="shared" si="5"/>
        <v>81697.920000000013</v>
      </c>
    </row>
    <row r="107" spans="1:13" ht="38.25">
      <c r="A107" s="1">
        <v>70</v>
      </c>
      <c r="B107" s="15" t="s">
        <v>245</v>
      </c>
      <c r="C107" s="3" t="s">
        <v>246</v>
      </c>
      <c r="D107" s="3" t="s">
        <v>247</v>
      </c>
      <c r="E107" s="5" t="s">
        <v>111</v>
      </c>
      <c r="F107" s="46">
        <v>39</v>
      </c>
      <c r="G107" s="46"/>
      <c r="H107" s="46"/>
      <c r="I107" s="85">
        <v>12</v>
      </c>
      <c r="J107" s="93">
        <f t="shared" si="6"/>
        <v>93600</v>
      </c>
      <c r="K107" s="78">
        <v>187200</v>
      </c>
      <c r="L107" s="44">
        <f t="shared" si="4"/>
        <v>93600</v>
      </c>
      <c r="M107">
        <f t="shared" ref="M107:M138" si="7">K107*0.5006</f>
        <v>93712.320000000007</v>
      </c>
    </row>
    <row r="108" spans="1:13" ht="38.25">
      <c r="A108" s="1">
        <v>71</v>
      </c>
      <c r="B108" s="15" t="s">
        <v>248</v>
      </c>
      <c r="C108" s="3" t="s">
        <v>249</v>
      </c>
      <c r="D108" s="3" t="s">
        <v>250</v>
      </c>
      <c r="E108" s="5" t="s">
        <v>13</v>
      </c>
      <c r="F108" s="43">
        <v>15</v>
      </c>
      <c r="G108" s="43"/>
      <c r="H108" s="43"/>
      <c r="I108" s="89">
        <v>12</v>
      </c>
      <c r="J108" s="93">
        <f t="shared" si="6"/>
        <v>36000</v>
      </c>
      <c r="K108" s="78">
        <v>72000</v>
      </c>
      <c r="L108" s="44">
        <f t="shared" si="4"/>
        <v>36000</v>
      </c>
      <c r="M108">
        <f t="shared" si="7"/>
        <v>36043.200000000004</v>
      </c>
    </row>
    <row r="109" spans="1:13" ht="38.25">
      <c r="A109" s="1">
        <v>72</v>
      </c>
      <c r="B109" s="15" t="s">
        <v>251</v>
      </c>
      <c r="C109" s="3" t="s">
        <v>252</v>
      </c>
      <c r="D109" s="3" t="s">
        <v>253</v>
      </c>
      <c r="E109" s="5" t="s">
        <v>13</v>
      </c>
      <c r="F109" s="43">
        <v>20</v>
      </c>
      <c r="G109" s="43"/>
      <c r="H109" s="43"/>
      <c r="I109" s="89">
        <v>5</v>
      </c>
      <c r="J109" s="93">
        <f t="shared" si="6"/>
        <v>20000</v>
      </c>
      <c r="K109" s="78">
        <v>40000</v>
      </c>
      <c r="L109" s="44">
        <f t="shared" si="4"/>
        <v>20000</v>
      </c>
      <c r="M109">
        <f t="shared" si="7"/>
        <v>20024</v>
      </c>
    </row>
    <row r="110" spans="1:13" ht="25.5">
      <c r="A110" s="1">
        <v>73</v>
      </c>
      <c r="B110" s="15" t="s">
        <v>254</v>
      </c>
      <c r="C110" s="3" t="s">
        <v>255</v>
      </c>
      <c r="D110" s="3" t="s">
        <v>256</v>
      </c>
      <c r="E110" s="5" t="s">
        <v>13</v>
      </c>
      <c r="F110" s="45"/>
      <c r="G110" s="45">
        <v>15</v>
      </c>
      <c r="H110" s="45"/>
      <c r="I110" s="84">
        <v>9</v>
      </c>
      <c r="J110" s="93">
        <f t="shared" si="6"/>
        <v>27000</v>
      </c>
      <c r="K110" s="78">
        <v>54000</v>
      </c>
      <c r="L110" s="44">
        <f t="shared" si="4"/>
        <v>27000</v>
      </c>
      <c r="M110">
        <f t="shared" si="7"/>
        <v>27032.400000000001</v>
      </c>
    </row>
    <row r="111" spans="1:13" ht="38.25">
      <c r="A111" s="1">
        <v>74</v>
      </c>
      <c r="B111" s="15" t="s">
        <v>257</v>
      </c>
      <c r="C111" s="3" t="s">
        <v>258</v>
      </c>
      <c r="D111" s="3" t="s">
        <v>259</v>
      </c>
      <c r="E111" s="5" t="s">
        <v>13</v>
      </c>
      <c r="F111" s="45">
        <v>34</v>
      </c>
      <c r="G111" s="45"/>
      <c r="H111" s="45"/>
      <c r="I111" s="84">
        <v>12</v>
      </c>
      <c r="J111" s="93">
        <f t="shared" si="6"/>
        <v>81600</v>
      </c>
      <c r="K111" s="78">
        <v>163200</v>
      </c>
      <c r="L111" s="44">
        <f t="shared" si="4"/>
        <v>81600</v>
      </c>
      <c r="M111">
        <f t="shared" si="7"/>
        <v>81697.920000000013</v>
      </c>
    </row>
    <row r="112" spans="1:13" ht="38.25">
      <c r="A112" s="1">
        <v>75</v>
      </c>
      <c r="B112" s="15" t="s">
        <v>260</v>
      </c>
      <c r="C112" s="3" t="s">
        <v>261</v>
      </c>
      <c r="D112" s="3" t="s">
        <v>262</v>
      </c>
      <c r="E112" s="5" t="s">
        <v>13</v>
      </c>
      <c r="F112" s="45">
        <v>15</v>
      </c>
      <c r="G112" s="45"/>
      <c r="H112" s="45"/>
      <c r="I112" s="84">
        <v>12</v>
      </c>
      <c r="J112" s="93">
        <f t="shared" si="6"/>
        <v>36000</v>
      </c>
      <c r="K112" s="78">
        <v>72000</v>
      </c>
      <c r="L112" s="44">
        <f t="shared" si="4"/>
        <v>36000</v>
      </c>
      <c r="M112">
        <f t="shared" si="7"/>
        <v>36043.200000000004</v>
      </c>
    </row>
    <row r="113" spans="1:13" ht="51">
      <c r="A113" s="1">
        <v>76</v>
      </c>
      <c r="B113" s="15" t="s">
        <v>263</v>
      </c>
      <c r="C113" s="3" t="s">
        <v>264</v>
      </c>
      <c r="D113" s="3" t="s">
        <v>265</v>
      </c>
      <c r="E113" s="5" t="s">
        <v>266</v>
      </c>
      <c r="F113" s="45">
        <v>16</v>
      </c>
      <c r="G113" s="45"/>
      <c r="H113" s="45"/>
      <c r="I113" s="84">
        <v>12</v>
      </c>
      <c r="J113" s="93">
        <f t="shared" si="6"/>
        <v>38400</v>
      </c>
      <c r="K113" s="78">
        <v>76800</v>
      </c>
      <c r="L113" s="44">
        <f t="shared" si="4"/>
        <v>38400</v>
      </c>
      <c r="M113">
        <f t="shared" si="7"/>
        <v>38446.080000000002</v>
      </c>
    </row>
    <row r="114" spans="1:13" ht="25.5">
      <c r="A114" s="1">
        <v>77</v>
      </c>
      <c r="B114" s="15" t="s">
        <v>267</v>
      </c>
      <c r="C114" s="3" t="s">
        <v>268</v>
      </c>
      <c r="D114" s="3" t="s">
        <v>269</v>
      </c>
      <c r="E114" s="5" t="s">
        <v>13</v>
      </c>
      <c r="F114" s="45">
        <v>27</v>
      </c>
      <c r="G114" s="45"/>
      <c r="H114" s="45"/>
      <c r="I114" s="84">
        <v>12</v>
      </c>
      <c r="J114" s="93">
        <f t="shared" si="6"/>
        <v>64800</v>
      </c>
      <c r="K114" s="78">
        <v>129600</v>
      </c>
      <c r="L114" s="44">
        <f t="shared" si="4"/>
        <v>64800</v>
      </c>
      <c r="M114">
        <f t="shared" si="7"/>
        <v>64877.760000000009</v>
      </c>
    </row>
    <row r="115" spans="1:13" ht="25.5">
      <c r="A115" s="108">
        <v>78</v>
      </c>
      <c r="B115" s="111" t="s">
        <v>270</v>
      </c>
      <c r="C115" s="114" t="s">
        <v>271</v>
      </c>
      <c r="D115" s="34" t="s">
        <v>272</v>
      </c>
      <c r="E115" s="117" t="s">
        <v>13</v>
      </c>
      <c r="F115" s="45"/>
      <c r="G115" s="45">
        <v>25</v>
      </c>
      <c r="H115" s="45"/>
      <c r="I115" s="84">
        <v>12</v>
      </c>
      <c r="J115" s="93">
        <f t="shared" si="6"/>
        <v>60000</v>
      </c>
      <c r="K115" s="78">
        <v>120000</v>
      </c>
      <c r="L115" s="44">
        <f t="shared" si="4"/>
        <v>60000</v>
      </c>
      <c r="M115">
        <f t="shared" si="7"/>
        <v>60072.000000000007</v>
      </c>
    </row>
    <row r="116" spans="1:13" ht="25.5">
      <c r="A116" s="109"/>
      <c r="B116" s="112"/>
      <c r="C116" s="115"/>
      <c r="D116" s="3" t="s">
        <v>273</v>
      </c>
      <c r="E116" s="118"/>
      <c r="F116" s="43"/>
      <c r="G116" s="43">
        <v>15</v>
      </c>
      <c r="H116" s="43"/>
      <c r="I116" s="89">
        <v>12</v>
      </c>
      <c r="J116" s="93">
        <f t="shared" si="6"/>
        <v>36000</v>
      </c>
      <c r="K116" s="78">
        <v>72000</v>
      </c>
      <c r="L116" s="44">
        <f t="shared" si="4"/>
        <v>36000</v>
      </c>
      <c r="M116">
        <f t="shared" si="7"/>
        <v>36043.200000000004</v>
      </c>
    </row>
    <row r="117" spans="1:13" ht="25.5">
      <c r="A117" s="110"/>
      <c r="B117" s="113"/>
      <c r="C117" s="116"/>
      <c r="D117" s="3" t="s">
        <v>274</v>
      </c>
      <c r="E117" s="119"/>
      <c r="F117" s="46"/>
      <c r="G117" s="46">
        <v>25</v>
      </c>
      <c r="H117" s="46"/>
      <c r="I117" s="85">
        <v>12</v>
      </c>
      <c r="J117" s="93">
        <f t="shared" si="6"/>
        <v>60000</v>
      </c>
      <c r="K117" s="78">
        <v>120000</v>
      </c>
      <c r="L117" s="44">
        <f t="shared" si="4"/>
        <v>60000</v>
      </c>
      <c r="M117">
        <f t="shared" si="7"/>
        <v>60072.000000000007</v>
      </c>
    </row>
    <row r="118" spans="1:13" ht="38.25">
      <c r="A118" s="1">
        <v>79</v>
      </c>
      <c r="B118" s="15" t="s">
        <v>275</v>
      </c>
      <c r="C118" s="3" t="s">
        <v>276</v>
      </c>
      <c r="D118" s="3" t="s">
        <v>277</v>
      </c>
      <c r="E118" s="5" t="s">
        <v>278</v>
      </c>
      <c r="F118" s="45">
        <v>10</v>
      </c>
      <c r="G118" s="45"/>
      <c r="H118" s="45"/>
      <c r="I118" s="84">
        <v>12</v>
      </c>
      <c r="J118" s="93">
        <f t="shared" si="6"/>
        <v>24000</v>
      </c>
      <c r="K118" s="78">
        <v>48000</v>
      </c>
      <c r="L118" s="44">
        <f t="shared" si="4"/>
        <v>24000</v>
      </c>
      <c r="M118">
        <f t="shared" si="7"/>
        <v>24028.800000000003</v>
      </c>
    </row>
    <row r="119" spans="1:13" ht="25.5">
      <c r="A119" s="108">
        <v>81</v>
      </c>
      <c r="B119" s="127" t="s">
        <v>279</v>
      </c>
      <c r="C119" s="114" t="s">
        <v>280</v>
      </c>
      <c r="D119" s="3" t="s">
        <v>281</v>
      </c>
      <c r="E119" s="117" t="s">
        <v>13</v>
      </c>
      <c r="F119" s="45">
        <v>43</v>
      </c>
      <c r="G119" s="45"/>
      <c r="H119" s="45"/>
      <c r="I119" s="84">
        <v>12</v>
      </c>
      <c r="J119" s="93">
        <f t="shared" si="6"/>
        <v>103200</v>
      </c>
      <c r="K119" s="78">
        <v>206400</v>
      </c>
      <c r="L119" s="44">
        <f t="shared" si="4"/>
        <v>103200</v>
      </c>
      <c r="M119">
        <f t="shared" si="7"/>
        <v>103323.84000000001</v>
      </c>
    </row>
    <row r="120" spans="1:13" ht="25.5">
      <c r="A120" s="110"/>
      <c r="B120" s="128"/>
      <c r="C120" s="116"/>
      <c r="D120" s="3" t="s">
        <v>282</v>
      </c>
      <c r="E120" s="119"/>
      <c r="F120" s="45">
        <v>30</v>
      </c>
      <c r="G120" s="45"/>
      <c r="H120" s="45"/>
      <c r="I120" s="84">
        <v>12</v>
      </c>
      <c r="J120" s="93">
        <f t="shared" si="6"/>
        <v>72000</v>
      </c>
      <c r="K120" s="78">
        <v>144000</v>
      </c>
      <c r="L120" s="44">
        <f t="shared" si="4"/>
        <v>72000</v>
      </c>
      <c r="M120">
        <f t="shared" si="7"/>
        <v>72086.400000000009</v>
      </c>
    </row>
    <row r="121" spans="1:13" ht="51">
      <c r="A121" s="1">
        <v>82</v>
      </c>
      <c r="B121" s="15" t="s">
        <v>283</v>
      </c>
      <c r="C121" s="3" t="s">
        <v>284</v>
      </c>
      <c r="D121" s="3" t="s">
        <v>285</v>
      </c>
      <c r="E121" s="5" t="s">
        <v>13</v>
      </c>
      <c r="F121" s="46">
        <v>12</v>
      </c>
      <c r="G121" s="46"/>
      <c r="H121" s="46"/>
      <c r="I121" s="85">
        <v>12</v>
      </c>
      <c r="J121" s="93">
        <f t="shared" si="6"/>
        <v>28800</v>
      </c>
      <c r="K121" s="78">
        <v>57600</v>
      </c>
      <c r="L121" s="44">
        <f t="shared" si="4"/>
        <v>28800</v>
      </c>
      <c r="M121">
        <f t="shared" si="7"/>
        <v>28834.560000000001</v>
      </c>
    </row>
    <row r="122" spans="1:13" ht="38.25">
      <c r="A122" s="1">
        <v>83</v>
      </c>
      <c r="B122" s="15" t="s">
        <v>286</v>
      </c>
      <c r="C122" s="3" t="s">
        <v>287</v>
      </c>
      <c r="D122" s="3" t="s">
        <v>288</v>
      </c>
      <c r="E122" s="5" t="s">
        <v>289</v>
      </c>
      <c r="F122" s="43">
        <v>16</v>
      </c>
      <c r="G122" s="43"/>
      <c r="H122" s="43"/>
      <c r="I122" s="89">
        <v>12</v>
      </c>
      <c r="J122" s="93">
        <f t="shared" si="6"/>
        <v>38400</v>
      </c>
      <c r="K122" s="78">
        <v>76800</v>
      </c>
      <c r="L122" s="44">
        <f t="shared" si="4"/>
        <v>38400</v>
      </c>
      <c r="M122">
        <f t="shared" si="7"/>
        <v>38446.080000000002</v>
      </c>
    </row>
    <row r="123" spans="1:13" ht="38.25">
      <c r="A123" s="108">
        <v>84</v>
      </c>
      <c r="B123" s="111" t="s">
        <v>290</v>
      </c>
      <c r="C123" s="114" t="s">
        <v>291</v>
      </c>
      <c r="D123" s="3" t="s">
        <v>292</v>
      </c>
      <c r="E123" s="122" t="s">
        <v>13</v>
      </c>
      <c r="F123" s="46">
        <v>20</v>
      </c>
      <c r="G123" s="46"/>
      <c r="H123" s="46"/>
      <c r="I123" s="85">
        <v>12</v>
      </c>
      <c r="J123" s="93">
        <f t="shared" si="6"/>
        <v>48000</v>
      </c>
      <c r="K123" s="78">
        <v>96000</v>
      </c>
      <c r="L123" s="44">
        <f t="shared" si="4"/>
        <v>48000</v>
      </c>
      <c r="M123">
        <f t="shared" si="7"/>
        <v>48057.600000000006</v>
      </c>
    </row>
    <row r="124" spans="1:13" ht="38.25">
      <c r="A124" s="110"/>
      <c r="B124" s="113"/>
      <c r="C124" s="116"/>
      <c r="D124" s="3" t="s">
        <v>293</v>
      </c>
      <c r="E124" s="123"/>
      <c r="F124" s="45">
        <v>15</v>
      </c>
      <c r="G124" s="45"/>
      <c r="H124" s="45"/>
      <c r="I124" s="84">
        <v>12</v>
      </c>
      <c r="J124" s="93">
        <f t="shared" si="6"/>
        <v>36000</v>
      </c>
      <c r="K124" s="78">
        <v>72000</v>
      </c>
      <c r="L124" s="44">
        <f t="shared" si="4"/>
        <v>36000</v>
      </c>
      <c r="M124">
        <f t="shared" si="7"/>
        <v>36043.200000000004</v>
      </c>
    </row>
    <row r="125" spans="1:13" ht="38.25">
      <c r="A125" s="1">
        <v>85</v>
      </c>
      <c r="B125" s="15" t="s">
        <v>294</v>
      </c>
      <c r="C125" s="3" t="s">
        <v>295</v>
      </c>
      <c r="D125" s="3" t="s">
        <v>296</v>
      </c>
      <c r="E125" s="5" t="s">
        <v>209</v>
      </c>
      <c r="F125" s="45">
        <v>30</v>
      </c>
      <c r="G125" s="45"/>
      <c r="H125" s="45"/>
      <c r="I125" s="84">
        <v>12</v>
      </c>
      <c r="J125" s="93">
        <v>60000</v>
      </c>
      <c r="K125" s="78">
        <v>120000</v>
      </c>
      <c r="L125" s="44">
        <f t="shared" si="4"/>
        <v>60000</v>
      </c>
      <c r="M125">
        <f t="shared" si="7"/>
        <v>60072.000000000007</v>
      </c>
    </row>
    <row r="126" spans="1:13" ht="38.25">
      <c r="A126" s="1">
        <v>86</v>
      </c>
      <c r="B126" s="15" t="s">
        <v>297</v>
      </c>
      <c r="C126" s="3" t="s">
        <v>298</v>
      </c>
      <c r="D126" s="3" t="s">
        <v>299</v>
      </c>
      <c r="E126" s="5" t="s">
        <v>13</v>
      </c>
      <c r="F126" s="45">
        <v>15</v>
      </c>
      <c r="G126" s="45"/>
      <c r="H126" s="45"/>
      <c r="I126" s="84">
        <v>12</v>
      </c>
      <c r="J126" s="93">
        <f t="shared" si="6"/>
        <v>36000</v>
      </c>
      <c r="K126" s="78">
        <v>72000</v>
      </c>
      <c r="L126" s="44">
        <f t="shared" si="4"/>
        <v>36000</v>
      </c>
      <c r="M126">
        <f t="shared" si="7"/>
        <v>36043.200000000004</v>
      </c>
    </row>
    <row r="127" spans="1:13" ht="51">
      <c r="A127" s="1">
        <v>87</v>
      </c>
      <c r="B127" s="15" t="s">
        <v>300</v>
      </c>
      <c r="C127" s="3" t="s">
        <v>301</v>
      </c>
      <c r="D127" s="3" t="s">
        <v>302</v>
      </c>
      <c r="E127" s="5" t="s">
        <v>13</v>
      </c>
      <c r="F127" s="43"/>
      <c r="G127" s="43">
        <v>15</v>
      </c>
      <c r="H127" s="43"/>
      <c r="I127" s="89">
        <v>12</v>
      </c>
      <c r="J127" s="93">
        <f t="shared" si="6"/>
        <v>36000</v>
      </c>
      <c r="K127" s="78">
        <v>72000</v>
      </c>
      <c r="L127" s="44">
        <f t="shared" si="4"/>
        <v>36000</v>
      </c>
      <c r="M127">
        <f t="shared" si="7"/>
        <v>36043.200000000004</v>
      </c>
    </row>
    <row r="128" spans="1:13" ht="38.25">
      <c r="A128" s="1">
        <v>88</v>
      </c>
      <c r="B128" s="15" t="s">
        <v>303</v>
      </c>
      <c r="C128" s="3" t="s">
        <v>304</v>
      </c>
      <c r="D128" s="3" t="s">
        <v>305</v>
      </c>
      <c r="E128" s="32" t="s">
        <v>41</v>
      </c>
      <c r="F128" s="46">
        <v>40</v>
      </c>
      <c r="G128" s="46"/>
      <c r="H128" s="46"/>
      <c r="I128" s="85">
        <v>12</v>
      </c>
      <c r="J128" s="93">
        <f t="shared" si="6"/>
        <v>96000</v>
      </c>
      <c r="K128" s="78">
        <v>192000</v>
      </c>
      <c r="L128" s="44">
        <f t="shared" si="4"/>
        <v>96000</v>
      </c>
      <c r="M128">
        <f t="shared" si="7"/>
        <v>96115.200000000012</v>
      </c>
    </row>
    <row r="129" spans="1:13" ht="25.5">
      <c r="A129" s="1">
        <v>89</v>
      </c>
      <c r="B129" s="15" t="s">
        <v>306</v>
      </c>
      <c r="C129" s="3" t="s">
        <v>307</v>
      </c>
      <c r="D129" s="3" t="s">
        <v>307</v>
      </c>
      <c r="E129" s="5" t="s">
        <v>20</v>
      </c>
      <c r="F129" s="45">
        <v>15</v>
      </c>
      <c r="G129" s="45"/>
      <c r="H129" s="45"/>
      <c r="I129" s="84">
        <v>12</v>
      </c>
      <c r="J129" s="93">
        <f t="shared" si="6"/>
        <v>36000</v>
      </c>
      <c r="K129" s="78">
        <v>72000</v>
      </c>
      <c r="L129" s="44">
        <f t="shared" si="4"/>
        <v>36000</v>
      </c>
      <c r="M129">
        <f t="shared" si="7"/>
        <v>36043.200000000004</v>
      </c>
    </row>
    <row r="130" spans="1:13" ht="38.25">
      <c r="A130" s="108">
        <v>90</v>
      </c>
      <c r="B130" s="111" t="s">
        <v>308</v>
      </c>
      <c r="C130" s="124" t="s">
        <v>309</v>
      </c>
      <c r="D130" s="3" t="s">
        <v>310</v>
      </c>
      <c r="E130" s="124" t="s">
        <v>13</v>
      </c>
      <c r="F130" s="47"/>
      <c r="G130" s="47"/>
      <c r="H130" s="47">
        <v>5</v>
      </c>
      <c r="I130" s="87">
        <v>10</v>
      </c>
      <c r="J130" s="93">
        <f t="shared" si="6"/>
        <v>10000</v>
      </c>
      <c r="K130" s="78">
        <v>20000</v>
      </c>
      <c r="L130" s="44">
        <f t="shared" si="4"/>
        <v>10000</v>
      </c>
      <c r="M130">
        <f t="shared" si="7"/>
        <v>10012</v>
      </c>
    </row>
    <row r="131" spans="1:13" ht="38.25">
      <c r="A131" s="109"/>
      <c r="B131" s="112"/>
      <c r="C131" s="125"/>
      <c r="D131" s="3" t="s">
        <v>310</v>
      </c>
      <c r="E131" s="125"/>
      <c r="F131" s="47"/>
      <c r="G131" s="47"/>
      <c r="H131" s="47">
        <v>5</v>
      </c>
      <c r="I131" s="87">
        <v>10</v>
      </c>
      <c r="J131" s="93">
        <f t="shared" si="6"/>
        <v>10000</v>
      </c>
      <c r="K131" s="78">
        <v>20000</v>
      </c>
      <c r="L131" s="44">
        <f t="shared" si="4"/>
        <v>10000</v>
      </c>
      <c r="M131">
        <f t="shared" si="7"/>
        <v>10012</v>
      </c>
    </row>
    <row r="132" spans="1:13" ht="38.25">
      <c r="A132" s="109"/>
      <c r="B132" s="112"/>
      <c r="C132" s="126"/>
      <c r="D132" s="3" t="s">
        <v>310</v>
      </c>
      <c r="E132" s="125"/>
      <c r="F132" s="47"/>
      <c r="G132" s="47"/>
      <c r="H132" s="47">
        <v>5</v>
      </c>
      <c r="I132" s="87">
        <v>10</v>
      </c>
      <c r="J132" s="93">
        <f t="shared" si="6"/>
        <v>10000</v>
      </c>
      <c r="K132" s="78">
        <v>20000</v>
      </c>
      <c r="L132" s="44">
        <f t="shared" si="4"/>
        <v>10000</v>
      </c>
      <c r="M132">
        <f t="shared" si="7"/>
        <v>10012</v>
      </c>
    </row>
    <row r="133" spans="1:13" ht="25.5">
      <c r="A133" s="110"/>
      <c r="B133" s="113"/>
      <c r="C133" s="35" t="s">
        <v>309</v>
      </c>
      <c r="D133" s="3" t="s">
        <v>311</v>
      </c>
      <c r="E133" s="126"/>
      <c r="F133" s="47">
        <v>15</v>
      </c>
      <c r="G133" s="47"/>
      <c r="H133" s="47"/>
      <c r="I133" s="87">
        <v>10</v>
      </c>
      <c r="J133" s="93">
        <f t="shared" si="6"/>
        <v>30000</v>
      </c>
      <c r="K133" s="78">
        <v>60000</v>
      </c>
      <c r="L133" s="44">
        <f t="shared" si="4"/>
        <v>30000</v>
      </c>
      <c r="M133">
        <f t="shared" si="7"/>
        <v>30036.000000000004</v>
      </c>
    </row>
    <row r="134" spans="1:13" ht="38.25">
      <c r="A134" s="1">
        <v>91</v>
      </c>
      <c r="B134" s="15" t="s">
        <v>312</v>
      </c>
      <c r="C134" s="3" t="s">
        <v>313</v>
      </c>
      <c r="D134" s="3" t="s">
        <v>314</v>
      </c>
      <c r="E134" s="5" t="s">
        <v>13</v>
      </c>
      <c r="F134" s="47">
        <v>30</v>
      </c>
      <c r="G134" s="47"/>
      <c r="H134" s="47"/>
      <c r="I134" s="87">
        <v>12</v>
      </c>
      <c r="J134" s="93">
        <v>51000</v>
      </c>
      <c r="K134" s="78">
        <v>102000</v>
      </c>
      <c r="L134" s="44">
        <f t="shared" si="4"/>
        <v>51000</v>
      </c>
      <c r="M134">
        <f t="shared" si="7"/>
        <v>51061.200000000004</v>
      </c>
    </row>
    <row r="135" spans="1:13" ht="25.5">
      <c r="A135" s="1">
        <v>92</v>
      </c>
      <c r="B135" s="15" t="s">
        <v>315</v>
      </c>
      <c r="C135" s="18" t="s">
        <v>316</v>
      </c>
      <c r="D135" s="18" t="s">
        <v>317</v>
      </c>
      <c r="E135" s="32" t="s">
        <v>318</v>
      </c>
      <c r="F135" s="45">
        <v>25</v>
      </c>
      <c r="G135" s="45"/>
      <c r="H135" s="45"/>
      <c r="I135" s="84">
        <v>12</v>
      </c>
      <c r="J135" s="93">
        <f t="shared" si="6"/>
        <v>60000</v>
      </c>
      <c r="K135" s="78">
        <v>120000</v>
      </c>
      <c r="L135" s="44">
        <f t="shared" si="4"/>
        <v>60000</v>
      </c>
      <c r="M135">
        <f t="shared" si="7"/>
        <v>60072.000000000007</v>
      </c>
    </row>
    <row r="136" spans="1:13" ht="38.25">
      <c r="A136" s="1">
        <v>93</v>
      </c>
      <c r="B136" s="15" t="s">
        <v>319</v>
      </c>
      <c r="C136" s="3" t="s">
        <v>320</v>
      </c>
      <c r="D136" s="3" t="s">
        <v>321</v>
      </c>
      <c r="E136" s="5" t="s">
        <v>13</v>
      </c>
      <c r="F136" s="45"/>
      <c r="G136" s="45">
        <v>80</v>
      </c>
      <c r="H136" s="45"/>
      <c r="I136" s="84">
        <v>12</v>
      </c>
      <c r="J136" s="93">
        <f t="shared" si="6"/>
        <v>192000</v>
      </c>
      <c r="K136" s="78">
        <v>384000</v>
      </c>
      <c r="L136" s="44">
        <f t="shared" si="4"/>
        <v>192000</v>
      </c>
      <c r="M136">
        <f t="shared" si="7"/>
        <v>192230.40000000002</v>
      </c>
    </row>
    <row r="137" spans="1:13" ht="38.25">
      <c r="A137" s="1">
        <v>94</v>
      </c>
      <c r="B137" s="15" t="s">
        <v>322</v>
      </c>
      <c r="C137" s="3" t="s">
        <v>323</v>
      </c>
      <c r="D137" s="3" t="s">
        <v>324</v>
      </c>
      <c r="E137" s="5" t="s">
        <v>325</v>
      </c>
      <c r="F137" s="45">
        <v>15</v>
      </c>
      <c r="G137" s="45"/>
      <c r="H137" s="45"/>
      <c r="I137" s="84">
        <v>12</v>
      </c>
      <c r="J137" s="93">
        <f t="shared" si="6"/>
        <v>36000</v>
      </c>
      <c r="K137" s="78">
        <v>72000</v>
      </c>
      <c r="L137" s="44">
        <f t="shared" si="4"/>
        <v>36000</v>
      </c>
      <c r="M137">
        <f t="shared" si="7"/>
        <v>36043.200000000004</v>
      </c>
    </row>
    <row r="138" spans="1:13" ht="51">
      <c r="A138" s="108">
        <v>95</v>
      </c>
      <c r="B138" s="111" t="s">
        <v>326</v>
      </c>
      <c r="C138" s="114" t="s">
        <v>327</v>
      </c>
      <c r="D138" s="3" t="s">
        <v>328</v>
      </c>
      <c r="E138" s="117" t="s">
        <v>329</v>
      </c>
      <c r="F138" s="45"/>
      <c r="G138" s="45"/>
      <c r="H138" s="45">
        <v>5</v>
      </c>
      <c r="I138" s="84">
        <v>12</v>
      </c>
      <c r="J138" s="93">
        <f t="shared" si="6"/>
        <v>12000</v>
      </c>
      <c r="K138" s="78">
        <v>24000</v>
      </c>
      <c r="L138" s="44">
        <f t="shared" si="4"/>
        <v>12000</v>
      </c>
      <c r="M138">
        <f t="shared" si="7"/>
        <v>12014.400000000001</v>
      </c>
    </row>
    <row r="139" spans="1:13" ht="51">
      <c r="A139" s="109"/>
      <c r="B139" s="112"/>
      <c r="C139" s="115"/>
      <c r="D139" s="3" t="s">
        <v>328</v>
      </c>
      <c r="E139" s="118"/>
      <c r="F139" s="45"/>
      <c r="G139" s="45"/>
      <c r="H139" s="45">
        <v>5</v>
      </c>
      <c r="I139" s="84">
        <v>12</v>
      </c>
      <c r="J139" s="93">
        <f t="shared" si="6"/>
        <v>12000</v>
      </c>
      <c r="K139" s="78">
        <v>24000</v>
      </c>
      <c r="L139" s="44">
        <f t="shared" ref="L139:L178" si="8">K139/2</f>
        <v>12000</v>
      </c>
      <c r="M139">
        <f t="shared" ref="M139:M170" si="9">K139*0.5006</f>
        <v>12014.400000000001</v>
      </c>
    </row>
    <row r="140" spans="1:13" ht="51">
      <c r="A140" s="110"/>
      <c r="B140" s="113"/>
      <c r="C140" s="116"/>
      <c r="D140" s="3" t="s">
        <v>328</v>
      </c>
      <c r="E140" s="119"/>
      <c r="F140" s="45"/>
      <c r="G140" s="45"/>
      <c r="H140" s="45">
        <v>5</v>
      </c>
      <c r="I140" s="84">
        <v>12</v>
      </c>
      <c r="J140" s="93">
        <f t="shared" ref="J140:J178" si="10">(F140+G140+H140)*200*I140</f>
        <v>12000</v>
      </c>
      <c r="K140" s="78">
        <v>24000</v>
      </c>
      <c r="L140" s="44">
        <f t="shared" si="8"/>
        <v>12000</v>
      </c>
      <c r="M140">
        <f t="shared" si="9"/>
        <v>12014.400000000001</v>
      </c>
    </row>
    <row r="141" spans="1:13" ht="38.25">
      <c r="A141" s="1">
        <v>96</v>
      </c>
      <c r="B141" s="15" t="s">
        <v>330</v>
      </c>
      <c r="C141" s="3" t="s">
        <v>331</v>
      </c>
      <c r="D141" s="3" t="s">
        <v>332</v>
      </c>
      <c r="E141" s="5" t="s">
        <v>75</v>
      </c>
      <c r="F141" s="45">
        <v>30</v>
      </c>
      <c r="G141" s="45"/>
      <c r="H141" s="45"/>
      <c r="I141" s="84">
        <v>12</v>
      </c>
      <c r="J141" s="93">
        <v>69600</v>
      </c>
      <c r="K141" s="78">
        <v>139200</v>
      </c>
      <c r="L141" s="44">
        <f t="shared" si="8"/>
        <v>69600</v>
      </c>
      <c r="M141">
        <f t="shared" si="9"/>
        <v>69683.520000000004</v>
      </c>
    </row>
    <row r="142" spans="1:13" ht="38.25">
      <c r="A142" s="1">
        <v>97</v>
      </c>
      <c r="B142" s="15" t="s">
        <v>333</v>
      </c>
      <c r="C142" s="3" t="s">
        <v>334</v>
      </c>
      <c r="D142" s="3" t="s">
        <v>335</v>
      </c>
      <c r="E142" s="5" t="s">
        <v>13</v>
      </c>
      <c r="F142" s="45">
        <v>23</v>
      </c>
      <c r="G142" s="45"/>
      <c r="H142" s="45"/>
      <c r="I142" s="84">
        <v>12</v>
      </c>
      <c r="J142" s="93">
        <f t="shared" si="10"/>
        <v>55200</v>
      </c>
      <c r="K142" s="78">
        <v>110400</v>
      </c>
      <c r="L142" s="44">
        <f t="shared" si="8"/>
        <v>55200</v>
      </c>
      <c r="M142">
        <f t="shared" si="9"/>
        <v>55266.240000000005</v>
      </c>
    </row>
    <row r="143" spans="1:13" ht="38.25">
      <c r="A143" s="1">
        <v>98</v>
      </c>
      <c r="B143" s="15" t="s">
        <v>336</v>
      </c>
      <c r="C143" s="3" t="s">
        <v>337</v>
      </c>
      <c r="D143" s="3" t="s">
        <v>338</v>
      </c>
      <c r="E143" s="5" t="s">
        <v>13</v>
      </c>
      <c r="F143" s="46">
        <v>30</v>
      </c>
      <c r="G143" s="46"/>
      <c r="H143" s="46"/>
      <c r="I143" s="85">
        <v>9</v>
      </c>
      <c r="J143" s="93">
        <f t="shared" si="10"/>
        <v>54000</v>
      </c>
      <c r="K143" s="78">
        <v>108000</v>
      </c>
      <c r="L143" s="44">
        <f t="shared" si="8"/>
        <v>54000</v>
      </c>
      <c r="M143">
        <f t="shared" si="9"/>
        <v>54064.800000000003</v>
      </c>
    </row>
    <row r="144" spans="1:13" ht="38.25">
      <c r="A144" s="108">
        <v>100</v>
      </c>
      <c r="B144" s="111" t="s">
        <v>339</v>
      </c>
      <c r="C144" s="114" t="s">
        <v>340</v>
      </c>
      <c r="D144" s="3" t="s">
        <v>341</v>
      </c>
      <c r="E144" s="114" t="s">
        <v>13</v>
      </c>
      <c r="F144" s="43">
        <v>20</v>
      </c>
      <c r="G144" s="43"/>
      <c r="H144" s="43"/>
      <c r="I144" s="89">
        <v>12</v>
      </c>
      <c r="J144" s="93">
        <f t="shared" si="10"/>
        <v>48000</v>
      </c>
      <c r="K144" s="78">
        <v>96000</v>
      </c>
      <c r="L144" s="44">
        <f t="shared" si="8"/>
        <v>48000</v>
      </c>
      <c r="M144">
        <f t="shared" si="9"/>
        <v>48057.600000000006</v>
      </c>
    </row>
    <row r="145" spans="1:13">
      <c r="A145" s="110"/>
      <c r="B145" s="113"/>
      <c r="C145" s="116"/>
      <c r="D145" s="3" t="s">
        <v>342</v>
      </c>
      <c r="E145" s="116"/>
      <c r="F145" s="43">
        <v>33</v>
      </c>
      <c r="G145" s="43"/>
      <c r="H145" s="43"/>
      <c r="I145" s="89">
        <v>8</v>
      </c>
      <c r="J145" s="93">
        <f t="shared" si="10"/>
        <v>52800</v>
      </c>
      <c r="K145" s="78">
        <v>105600</v>
      </c>
      <c r="L145" s="44">
        <f t="shared" si="8"/>
        <v>52800</v>
      </c>
      <c r="M145">
        <f t="shared" si="9"/>
        <v>52863.360000000008</v>
      </c>
    </row>
    <row r="146" spans="1:13" ht="38.25">
      <c r="A146" s="1">
        <v>101</v>
      </c>
      <c r="B146" s="15" t="s">
        <v>343</v>
      </c>
      <c r="C146" s="3" t="s">
        <v>344</v>
      </c>
      <c r="D146" s="3" t="s">
        <v>345</v>
      </c>
      <c r="E146" s="5" t="s">
        <v>346</v>
      </c>
      <c r="F146" s="43"/>
      <c r="G146" s="43">
        <v>13</v>
      </c>
      <c r="H146" s="43"/>
      <c r="I146" s="89">
        <v>11</v>
      </c>
      <c r="J146" s="93">
        <f t="shared" si="10"/>
        <v>28600</v>
      </c>
      <c r="K146" s="78">
        <v>57200</v>
      </c>
      <c r="L146" s="44">
        <f t="shared" si="8"/>
        <v>28600</v>
      </c>
      <c r="M146">
        <f t="shared" si="9"/>
        <v>28634.320000000003</v>
      </c>
    </row>
    <row r="147" spans="1:13" ht="38.25">
      <c r="A147" s="108">
        <v>102</v>
      </c>
      <c r="B147" s="111" t="s">
        <v>347</v>
      </c>
      <c r="C147" s="114" t="s">
        <v>348</v>
      </c>
      <c r="D147" s="3" t="s">
        <v>349</v>
      </c>
      <c r="E147" s="117" t="s">
        <v>13</v>
      </c>
      <c r="F147" s="45">
        <v>20</v>
      </c>
      <c r="G147" s="55"/>
      <c r="H147" s="45"/>
      <c r="I147" s="84">
        <v>12</v>
      </c>
      <c r="J147" s="93">
        <f t="shared" si="10"/>
        <v>48000</v>
      </c>
      <c r="K147" s="78">
        <v>96000</v>
      </c>
      <c r="L147" s="44">
        <f t="shared" si="8"/>
        <v>48000</v>
      </c>
      <c r="M147">
        <f t="shared" si="9"/>
        <v>48057.600000000006</v>
      </c>
    </row>
    <row r="148" spans="1:13" ht="25.5">
      <c r="A148" s="109"/>
      <c r="B148" s="112"/>
      <c r="C148" s="115"/>
      <c r="D148" s="3" t="s">
        <v>350</v>
      </c>
      <c r="E148" s="118"/>
      <c r="F148" s="45">
        <v>19</v>
      </c>
      <c r="G148" s="55"/>
      <c r="H148" s="45"/>
      <c r="I148" s="84">
        <v>12</v>
      </c>
      <c r="J148" s="93">
        <f t="shared" si="10"/>
        <v>45600</v>
      </c>
      <c r="K148" s="78">
        <v>91200</v>
      </c>
      <c r="L148" s="44">
        <f t="shared" si="8"/>
        <v>45600</v>
      </c>
      <c r="M148">
        <f t="shared" si="9"/>
        <v>45654.720000000001</v>
      </c>
    </row>
    <row r="149" spans="1:13" ht="51">
      <c r="A149" s="110"/>
      <c r="B149" s="113"/>
      <c r="C149" s="116"/>
      <c r="D149" s="3" t="s">
        <v>351</v>
      </c>
      <c r="E149" s="119"/>
      <c r="F149" s="45">
        <v>19</v>
      </c>
      <c r="G149" s="55"/>
      <c r="H149" s="51"/>
      <c r="I149" s="84">
        <v>12</v>
      </c>
      <c r="J149" s="93">
        <v>45200</v>
      </c>
      <c r="K149" s="78">
        <v>90400</v>
      </c>
      <c r="L149" s="44">
        <f t="shared" si="8"/>
        <v>45200</v>
      </c>
      <c r="M149">
        <f t="shared" si="9"/>
        <v>45254.240000000005</v>
      </c>
    </row>
    <row r="150" spans="1:13" ht="25.5">
      <c r="A150" s="1">
        <v>103</v>
      </c>
      <c r="B150" s="15" t="s">
        <v>352</v>
      </c>
      <c r="C150" s="3" t="s">
        <v>353</v>
      </c>
      <c r="D150" s="3" t="s">
        <v>354</v>
      </c>
      <c r="E150" s="5" t="s">
        <v>13</v>
      </c>
      <c r="F150" s="52">
        <v>44</v>
      </c>
      <c r="G150" s="81"/>
      <c r="H150" s="45"/>
      <c r="I150" s="84">
        <v>12</v>
      </c>
      <c r="J150" s="93">
        <f t="shared" si="10"/>
        <v>105600</v>
      </c>
      <c r="K150" s="78">
        <v>211200</v>
      </c>
      <c r="L150" s="44">
        <f t="shared" si="8"/>
        <v>105600</v>
      </c>
      <c r="M150">
        <f t="shared" si="9"/>
        <v>105726.72000000002</v>
      </c>
    </row>
    <row r="151" spans="1:13" ht="51">
      <c r="A151" s="1">
        <v>104</v>
      </c>
      <c r="B151" s="15" t="s">
        <v>355</v>
      </c>
      <c r="C151" s="3" t="s">
        <v>356</v>
      </c>
      <c r="D151" s="3" t="s">
        <v>357</v>
      </c>
      <c r="E151" s="5" t="s">
        <v>358</v>
      </c>
      <c r="F151" s="45"/>
      <c r="G151" s="45">
        <v>15</v>
      </c>
      <c r="H151" s="45"/>
      <c r="I151" s="84">
        <v>12</v>
      </c>
      <c r="J151" s="93">
        <f t="shared" si="10"/>
        <v>36000</v>
      </c>
      <c r="K151" s="78">
        <v>72000</v>
      </c>
      <c r="L151" s="44">
        <f t="shared" si="8"/>
        <v>36000</v>
      </c>
      <c r="M151">
        <f t="shared" si="9"/>
        <v>36043.200000000004</v>
      </c>
    </row>
    <row r="152" spans="1:13" ht="51">
      <c r="A152" s="1">
        <v>105</v>
      </c>
      <c r="B152" s="15" t="s">
        <v>359</v>
      </c>
      <c r="C152" s="3" t="s">
        <v>360</v>
      </c>
      <c r="D152" s="3" t="s">
        <v>361</v>
      </c>
      <c r="E152" s="5" t="s">
        <v>13</v>
      </c>
      <c r="F152" s="45">
        <v>28</v>
      </c>
      <c r="G152" s="45"/>
      <c r="H152" s="45"/>
      <c r="I152" s="84">
        <v>12</v>
      </c>
      <c r="J152" s="93">
        <f t="shared" si="10"/>
        <v>67200</v>
      </c>
      <c r="K152" s="78">
        <v>134400</v>
      </c>
      <c r="L152" s="44">
        <f t="shared" si="8"/>
        <v>67200</v>
      </c>
      <c r="M152">
        <f t="shared" si="9"/>
        <v>67280.639999999999</v>
      </c>
    </row>
    <row r="153" spans="1:13" ht="25.5">
      <c r="A153" s="1">
        <v>106</v>
      </c>
      <c r="B153" s="15" t="s">
        <v>362</v>
      </c>
      <c r="C153" s="3" t="s">
        <v>363</v>
      </c>
      <c r="D153" s="3" t="s">
        <v>364</v>
      </c>
      <c r="E153" s="5" t="s">
        <v>213</v>
      </c>
      <c r="F153" s="45"/>
      <c r="G153" s="45">
        <v>15</v>
      </c>
      <c r="H153" s="45"/>
      <c r="I153" s="84">
        <v>12</v>
      </c>
      <c r="J153" s="93">
        <f t="shared" si="10"/>
        <v>36000</v>
      </c>
      <c r="K153" s="78">
        <v>72000</v>
      </c>
      <c r="L153" s="44">
        <f t="shared" si="8"/>
        <v>36000</v>
      </c>
      <c r="M153">
        <f t="shared" si="9"/>
        <v>36043.200000000004</v>
      </c>
    </row>
    <row r="154" spans="1:13" ht="63.75">
      <c r="A154" s="1">
        <v>107</v>
      </c>
      <c r="B154" s="15" t="s">
        <v>365</v>
      </c>
      <c r="C154" s="3" t="s">
        <v>366</v>
      </c>
      <c r="D154" s="3" t="s">
        <v>367</v>
      </c>
      <c r="E154" s="5" t="s">
        <v>13</v>
      </c>
      <c r="F154" s="46">
        <v>30</v>
      </c>
      <c r="G154" s="46"/>
      <c r="H154" s="46"/>
      <c r="I154" s="85">
        <v>11</v>
      </c>
      <c r="J154" s="93">
        <f t="shared" si="10"/>
        <v>66000</v>
      </c>
      <c r="K154" s="78">
        <v>132000</v>
      </c>
      <c r="L154" s="44">
        <f t="shared" si="8"/>
        <v>66000</v>
      </c>
      <c r="M154">
        <f t="shared" si="9"/>
        <v>66079.200000000012</v>
      </c>
    </row>
    <row r="155" spans="1:13" ht="51">
      <c r="A155" s="1">
        <v>108</v>
      </c>
      <c r="B155" s="15" t="s">
        <v>368</v>
      </c>
      <c r="C155" s="3" t="s">
        <v>369</v>
      </c>
      <c r="D155" s="3" t="s">
        <v>370</v>
      </c>
      <c r="E155" s="5" t="s">
        <v>20</v>
      </c>
      <c r="F155" s="45">
        <v>35</v>
      </c>
      <c r="G155" s="45"/>
      <c r="H155" s="45"/>
      <c r="I155" s="84">
        <v>12</v>
      </c>
      <c r="J155" s="93">
        <f t="shared" si="10"/>
        <v>84000</v>
      </c>
      <c r="K155" s="78">
        <v>168000</v>
      </c>
      <c r="L155" s="44">
        <f t="shared" si="8"/>
        <v>84000</v>
      </c>
      <c r="M155">
        <f t="shared" si="9"/>
        <v>84100.800000000003</v>
      </c>
    </row>
    <row r="156" spans="1:13" ht="38.25">
      <c r="A156" s="1">
        <v>109</v>
      </c>
      <c r="B156" s="15" t="s">
        <v>371</v>
      </c>
      <c r="C156" s="10" t="s">
        <v>372</v>
      </c>
      <c r="D156" s="10" t="s">
        <v>373</v>
      </c>
      <c r="E156" s="11" t="s">
        <v>13</v>
      </c>
      <c r="F156" s="45">
        <v>40</v>
      </c>
      <c r="G156" s="45"/>
      <c r="H156" s="45"/>
      <c r="I156" s="84">
        <v>12</v>
      </c>
      <c r="J156" s="93">
        <v>91400</v>
      </c>
      <c r="K156" s="78">
        <v>182800</v>
      </c>
      <c r="L156" s="44">
        <f t="shared" si="8"/>
        <v>91400</v>
      </c>
      <c r="M156">
        <f t="shared" si="9"/>
        <v>91509.680000000008</v>
      </c>
    </row>
    <row r="157" spans="1:13" ht="38.25">
      <c r="A157" s="1">
        <v>110</v>
      </c>
      <c r="B157" s="15" t="s">
        <v>374</v>
      </c>
      <c r="C157" s="10" t="s">
        <v>375</v>
      </c>
      <c r="D157" s="10" t="s">
        <v>376</v>
      </c>
      <c r="E157" s="11" t="s">
        <v>13</v>
      </c>
      <c r="F157" s="45">
        <v>55</v>
      </c>
      <c r="G157" s="45"/>
      <c r="H157" s="45"/>
      <c r="I157" s="84">
        <v>12</v>
      </c>
      <c r="J157" s="93">
        <f t="shared" si="10"/>
        <v>132000</v>
      </c>
      <c r="K157" s="78">
        <v>264000</v>
      </c>
      <c r="L157" s="44">
        <f t="shared" si="8"/>
        <v>132000</v>
      </c>
      <c r="M157">
        <f t="shared" si="9"/>
        <v>132158.40000000002</v>
      </c>
    </row>
    <row r="158" spans="1:13" ht="38.25">
      <c r="A158" s="108">
        <v>111</v>
      </c>
      <c r="B158" s="111" t="s">
        <v>377</v>
      </c>
      <c r="C158" s="120" t="s">
        <v>378</v>
      </c>
      <c r="D158" s="10" t="s">
        <v>379</v>
      </c>
      <c r="E158" s="117" t="s">
        <v>13</v>
      </c>
      <c r="F158" s="45">
        <v>12</v>
      </c>
      <c r="G158" s="45"/>
      <c r="H158" s="45"/>
      <c r="I158" s="84">
        <v>12</v>
      </c>
      <c r="J158" s="93">
        <f t="shared" si="10"/>
        <v>28800</v>
      </c>
      <c r="K158" s="78">
        <v>57600</v>
      </c>
      <c r="L158" s="44">
        <f t="shared" si="8"/>
        <v>28800</v>
      </c>
      <c r="M158">
        <f t="shared" si="9"/>
        <v>28834.560000000001</v>
      </c>
    </row>
    <row r="159" spans="1:13" ht="38.25">
      <c r="A159" s="110"/>
      <c r="B159" s="113"/>
      <c r="C159" s="121"/>
      <c r="D159" s="10" t="s">
        <v>380</v>
      </c>
      <c r="E159" s="119"/>
      <c r="F159" s="46">
        <v>14</v>
      </c>
      <c r="G159" s="46"/>
      <c r="H159" s="46"/>
      <c r="I159" s="85">
        <v>12</v>
      </c>
      <c r="J159" s="93">
        <f t="shared" si="10"/>
        <v>33600</v>
      </c>
      <c r="K159" s="78">
        <v>67200</v>
      </c>
      <c r="L159" s="44">
        <f t="shared" si="8"/>
        <v>33600</v>
      </c>
      <c r="M159">
        <f t="shared" si="9"/>
        <v>33640.32</v>
      </c>
    </row>
    <row r="160" spans="1:13" ht="38.25">
      <c r="A160" s="108">
        <v>112</v>
      </c>
      <c r="B160" s="111" t="s">
        <v>381</v>
      </c>
      <c r="C160" s="114" t="s">
        <v>382</v>
      </c>
      <c r="D160" s="3" t="s">
        <v>383</v>
      </c>
      <c r="E160" s="117" t="s">
        <v>13</v>
      </c>
      <c r="F160" s="45">
        <v>43</v>
      </c>
      <c r="G160" s="45"/>
      <c r="H160" s="45"/>
      <c r="I160" s="84">
        <v>12</v>
      </c>
      <c r="J160" s="93">
        <f t="shared" si="10"/>
        <v>103200</v>
      </c>
      <c r="K160" s="78">
        <v>206400</v>
      </c>
      <c r="L160" s="44">
        <f t="shared" si="8"/>
        <v>103200</v>
      </c>
      <c r="M160">
        <f t="shared" si="9"/>
        <v>103323.84000000001</v>
      </c>
    </row>
    <row r="161" spans="1:13" ht="25.5">
      <c r="A161" s="109"/>
      <c r="B161" s="112"/>
      <c r="C161" s="115"/>
      <c r="D161" s="3" t="s">
        <v>384</v>
      </c>
      <c r="E161" s="118"/>
      <c r="F161" s="46">
        <v>90</v>
      </c>
      <c r="G161" s="46"/>
      <c r="H161" s="46"/>
      <c r="I161" s="85">
        <v>12</v>
      </c>
      <c r="J161" s="93">
        <f t="shared" si="10"/>
        <v>216000</v>
      </c>
      <c r="K161" s="78">
        <v>432000</v>
      </c>
      <c r="L161" s="44">
        <f t="shared" si="8"/>
        <v>216000</v>
      </c>
      <c r="M161">
        <f t="shared" si="9"/>
        <v>216259.20000000001</v>
      </c>
    </row>
    <row r="162" spans="1:13" ht="25.5">
      <c r="A162" s="110"/>
      <c r="B162" s="113"/>
      <c r="C162" s="116"/>
      <c r="D162" s="3" t="s">
        <v>385</v>
      </c>
      <c r="E162" s="119"/>
      <c r="F162" s="43">
        <v>50</v>
      </c>
      <c r="G162" s="43"/>
      <c r="H162" s="43"/>
      <c r="I162" s="89">
        <v>6</v>
      </c>
      <c r="J162" s="93">
        <f t="shared" si="10"/>
        <v>60000</v>
      </c>
      <c r="K162" s="78">
        <v>120000</v>
      </c>
      <c r="L162" s="44">
        <f t="shared" si="8"/>
        <v>60000</v>
      </c>
      <c r="M162">
        <f t="shared" si="9"/>
        <v>60072.000000000007</v>
      </c>
    </row>
    <row r="163" spans="1:13" ht="51">
      <c r="A163" s="1">
        <v>113</v>
      </c>
      <c r="B163" s="15" t="s">
        <v>386</v>
      </c>
      <c r="C163" s="3" t="s">
        <v>387</v>
      </c>
      <c r="D163" s="3" t="s">
        <v>388</v>
      </c>
      <c r="E163" s="5" t="s">
        <v>13</v>
      </c>
      <c r="F163" s="45"/>
      <c r="G163" s="45">
        <v>15</v>
      </c>
      <c r="H163" s="45"/>
      <c r="I163" s="84">
        <v>12</v>
      </c>
      <c r="J163" s="93">
        <f t="shared" si="10"/>
        <v>36000</v>
      </c>
      <c r="K163" s="78">
        <v>72000</v>
      </c>
      <c r="L163" s="44">
        <f t="shared" si="8"/>
        <v>36000</v>
      </c>
      <c r="M163">
        <f t="shared" si="9"/>
        <v>36043.200000000004</v>
      </c>
    </row>
    <row r="164" spans="1:13" ht="38.25">
      <c r="A164" s="1">
        <v>114</v>
      </c>
      <c r="B164" s="15" t="s">
        <v>389</v>
      </c>
      <c r="C164" s="3" t="s">
        <v>390</v>
      </c>
      <c r="D164" s="3" t="s">
        <v>391</v>
      </c>
      <c r="E164" s="5" t="s">
        <v>392</v>
      </c>
      <c r="F164" s="45">
        <v>20</v>
      </c>
      <c r="G164" s="45"/>
      <c r="H164" s="45"/>
      <c r="I164" s="84">
        <v>11</v>
      </c>
      <c r="J164" s="93">
        <v>30800</v>
      </c>
      <c r="K164" s="79">
        <v>61600</v>
      </c>
      <c r="L164" s="67">
        <f t="shared" si="8"/>
        <v>30800</v>
      </c>
      <c r="M164">
        <f t="shared" si="9"/>
        <v>30836.960000000003</v>
      </c>
    </row>
    <row r="165" spans="1:13" ht="51">
      <c r="A165" s="1">
        <v>115</v>
      </c>
      <c r="B165" s="15" t="s">
        <v>393</v>
      </c>
      <c r="C165" s="3" t="s">
        <v>394</v>
      </c>
      <c r="D165" s="3" t="s">
        <v>395</v>
      </c>
      <c r="E165" s="5" t="s">
        <v>358</v>
      </c>
      <c r="F165" s="43">
        <v>25</v>
      </c>
      <c r="G165" s="43"/>
      <c r="H165" s="43"/>
      <c r="I165" s="89">
        <v>12</v>
      </c>
      <c r="J165" s="93">
        <f t="shared" si="10"/>
        <v>60000</v>
      </c>
      <c r="K165" s="78">
        <v>120000</v>
      </c>
      <c r="L165" s="44">
        <f t="shared" si="8"/>
        <v>60000</v>
      </c>
      <c r="M165">
        <f t="shared" si="9"/>
        <v>60072.000000000007</v>
      </c>
    </row>
    <row r="166" spans="1:13" ht="38.25">
      <c r="A166" s="1">
        <v>116</v>
      </c>
      <c r="B166" s="15" t="s">
        <v>396</v>
      </c>
      <c r="C166" s="3" t="s">
        <v>397</v>
      </c>
      <c r="D166" s="3" t="s">
        <v>398</v>
      </c>
      <c r="E166" s="5" t="s">
        <v>13</v>
      </c>
      <c r="F166" s="43"/>
      <c r="G166" s="43">
        <v>25</v>
      </c>
      <c r="H166" s="43"/>
      <c r="I166" s="89">
        <v>12</v>
      </c>
      <c r="J166" s="93">
        <f t="shared" si="10"/>
        <v>60000</v>
      </c>
      <c r="K166" s="78">
        <v>120000</v>
      </c>
      <c r="L166" s="44">
        <f t="shared" si="8"/>
        <v>60000</v>
      </c>
      <c r="M166">
        <f t="shared" si="9"/>
        <v>60072.000000000007</v>
      </c>
    </row>
    <row r="167" spans="1:13" ht="38.25">
      <c r="A167" s="1">
        <v>117</v>
      </c>
      <c r="B167" s="15" t="s">
        <v>399</v>
      </c>
      <c r="C167" s="3" t="s">
        <v>400</v>
      </c>
      <c r="D167" s="3" t="s">
        <v>401</v>
      </c>
      <c r="E167" s="5" t="s">
        <v>402</v>
      </c>
      <c r="F167" s="45"/>
      <c r="G167" s="45">
        <v>14</v>
      </c>
      <c r="H167" s="45"/>
      <c r="I167" s="84">
        <v>12</v>
      </c>
      <c r="J167" s="93">
        <f t="shared" si="10"/>
        <v>33600</v>
      </c>
      <c r="K167" s="78">
        <v>67200</v>
      </c>
      <c r="L167" s="44">
        <f t="shared" si="8"/>
        <v>33600</v>
      </c>
      <c r="M167">
        <f t="shared" si="9"/>
        <v>33640.32</v>
      </c>
    </row>
    <row r="168" spans="1:13" ht="39">
      <c r="A168" s="23">
        <v>118</v>
      </c>
      <c r="B168" s="36" t="s">
        <v>403</v>
      </c>
      <c r="C168" s="82" t="s">
        <v>404</v>
      </c>
      <c r="D168" s="25" t="s">
        <v>405</v>
      </c>
      <c r="E168" s="29" t="s">
        <v>406</v>
      </c>
      <c r="F168" s="53"/>
      <c r="G168" s="53">
        <v>30</v>
      </c>
      <c r="H168" s="53"/>
      <c r="I168" s="92">
        <v>12</v>
      </c>
      <c r="J168" s="93">
        <f t="shared" si="10"/>
        <v>72000</v>
      </c>
      <c r="K168" s="78">
        <v>144000</v>
      </c>
      <c r="L168" s="44">
        <f t="shared" si="8"/>
        <v>72000</v>
      </c>
      <c r="M168">
        <f t="shared" si="9"/>
        <v>72086.400000000009</v>
      </c>
    </row>
    <row r="169" spans="1:13" ht="38.25">
      <c r="A169" s="23">
        <v>119</v>
      </c>
      <c r="B169" s="36" t="s">
        <v>407</v>
      </c>
      <c r="C169" s="25" t="s">
        <v>408</v>
      </c>
      <c r="D169" s="25" t="s">
        <v>409</v>
      </c>
      <c r="E169" s="29" t="s">
        <v>13</v>
      </c>
      <c r="F169" s="53">
        <v>15</v>
      </c>
      <c r="G169" s="53"/>
      <c r="H169" s="53"/>
      <c r="I169" s="92">
        <v>12</v>
      </c>
      <c r="J169" s="93">
        <f t="shared" si="10"/>
        <v>36000</v>
      </c>
      <c r="K169" s="78">
        <v>72000</v>
      </c>
      <c r="L169" s="44">
        <f t="shared" si="8"/>
        <v>36000</v>
      </c>
      <c r="M169">
        <f t="shared" si="9"/>
        <v>36043.200000000004</v>
      </c>
    </row>
    <row r="170" spans="1:13" ht="38.25">
      <c r="A170" s="23">
        <v>120</v>
      </c>
      <c r="B170" s="36" t="s">
        <v>410</v>
      </c>
      <c r="C170" s="25" t="s">
        <v>411</v>
      </c>
      <c r="D170" s="25" t="s">
        <v>412</v>
      </c>
      <c r="E170" s="29" t="s">
        <v>13</v>
      </c>
      <c r="F170" s="53">
        <v>20</v>
      </c>
      <c r="G170" s="53"/>
      <c r="H170" s="53"/>
      <c r="I170" s="92">
        <v>12</v>
      </c>
      <c r="J170" s="93">
        <f t="shared" si="10"/>
        <v>48000</v>
      </c>
      <c r="K170" s="78">
        <v>96000</v>
      </c>
      <c r="L170" s="44">
        <f t="shared" si="8"/>
        <v>48000</v>
      </c>
      <c r="M170">
        <f t="shared" si="9"/>
        <v>48057.600000000006</v>
      </c>
    </row>
    <row r="171" spans="1:13" ht="38.25">
      <c r="A171" s="23">
        <v>121</v>
      </c>
      <c r="B171" s="36" t="s">
        <v>413</v>
      </c>
      <c r="C171" s="25" t="s">
        <v>414</v>
      </c>
      <c r="D171" s="25" t="s">
        <v>415</v>
      </c>
      <c r="E171" s="29" t="s">
        <v>416</v>
      </c>
      <c r="F171" s="53"/>
      <c r="G171" s="53">
        <v>26</v>
      </c>
      <c r="H171" s="53"/>
      <c r="I171" s="92">
        <v>12</v>
      </c>
      <c r="J171" s="93">
        <f t="shared" si="10"/>
        <v>62400</v>
      </c>
      <c r="K171" s="78">
        <v>124800</v>
      </c>
      <c r="L171" s="44">
        <f t="shared" si="8"/>
        <v>62400</v>
      </c>
      <c r="M171">
        <f t="shared" ref="M171:M178" si="11">K171*0.5006</f>
        <v>62474.880000000005</v>
      </c>
    </row>
    <row r="172" spans="1:13" ht="38.25">
      <c r="A172" s="23">
        <v>122</v>
      </c>
      <c r="B172" s="36" t="s">
        <v>417</v>
      </c>
      <c r="C172" s="25" t="s">
        <v>418</v>
      </c>
      <c r="D172" s="25" t="s">
        <v>419</v>
      </c>
      <c r="E172" s="29" t="s">
        <v>84</v>
      </c>
      <c r="F172" s="53"/>
      <c r="G172" s="53">
        <v>21</v>
      </c>
      <c r="H172" s="53"/>
      <c r="I172" s="92">
        <v>12</v>
      </c>
      <c r="J172" s="93">
        <f t="shared" si="10"/>
        <v>50400</v>
      </c>
      <c r="K172" s="78">
        <v>100800</v>
      </c>
      <c r="L172" s="44">
        <f t="shared" si="8"/>
        <v>50400</v>
      </c>
      <c r="M172">
        <f t="shared" si="11"/>
        <v>50460.480000000003</v>
      </c>
    </row>
    <row r="173" spans="1:13" ht="38.25">
      <c r="A173" s="23">
        <v>123</v>
      </c>
      <c r="B173" s="36" t="s">
        <v>420</v>
      </c>
      <c r="C173" s="25" t="s">
        <v>421</v>
      </c>
      <c r="D173" s="25" t="s">
        <v>422</v>
      </c>
      <c r="E173" s="29" t="s">
        <v>423</v>
      </c>
      <c r="F173" s="53">
        <v>28</v>
      </c>
      <c r="G173" s="53"/>
      <c r="H173" s="53"/>
      <c r="I173" s="92">
        <v>10</v>
      </c>
      <c r="J173" s="93">
        <f t="shared" si="10"/>
        <v>56000</v>
      </c>
      <c r="K173" s="78">
        <v>112000</v>
      </c>
      <c r="L173" s="44">
        <f t="shared" si="8"/>
        <v>56000</v>
      </c>
      <c r="M173">
        <f t="shared" si="11"/>
        <v>56067.200000000004</v>
      </c>
    </row>
    <row r="174" spans="1:13" ht="51">
      <c r="A174" s="23">
        <v>124</v>
      </c>
      <c r="B174" s="36" t="s">
        <v>424</v>
      </c>
      <c r="C174" s="25" t="s">
        <v>425</v>
      </c>
      <c r="D174" s="25" t="s">
        <v>426</v>
      </c>
      <c r="E174" s="29" t="s">
        <v>213</v>
      </c>
      <c r="F174" s="53">
        <v>30</v>
      </c>
      <c r="G174" s="53"/>
      <c r="H174" s="53"/>
      <c r="I174" s="92">
        <v>12</v>
      </c>
      <c r="J174" s="93">
        <f t="shared" si="10"/>
        <v>72000</v>
      </c>
      <c r="K174" s="78">
        <v>144000</v>
      </c>
      <c r="L174" s="44">
        <f t="shared" si="8"/>
        <v>72000</v>
      </c>
      <c r="M174">
        <f t="shared" si="11"/>
        <v>72086.400000000009</v>
      </c>
    </row>
    <row r="175" spans="1:13" ht="38.25">
      <c r="A175" s="23">
        <v>125</v>
      </c>
      <c r="B175" s="36" t="s">
        <v>427</v>
      </c>
      <c r="C175" s="25" t="s">
        <v>428</v>
      </c>
      <c r="D175" s="25" t="s">
        <v>429</v>
      </c>
      <c r="E175" s="29" t="s">
        <v>13</v>
      </c>
      <c r="F175" s="53">
        <v>6</v>
      </c>
      <c r="G175" s="53"/>
      <c r="H175" s="53"/>
      <c r="I175" s="92">
        <v>11</v>
      </c>
      <c r="J175" s="93">
        <f t="shared" si="10"/>
        <v>13200</v>
      </c>
      <c r="K175" s="78">
        <v>26400</v>
      </c>
      <c r="L175" s="44">
        <f t="shared" si="8"/>
        <v>13200</v>
      </c>
      <c r="M175">
        <f t="shared" si="11"/>
        <v>13215.840000000002</v>
      </c>
    </row>
    <row r="176" spans="1:13" ht="38.25">
      <c r="A176" s="23">
        <v>126</v>
      </c>
      <c r="B176" s="36" t="s">
        <v>430</v>
      </c>
      <c r="C176" s="25" t="s">
        <v>431</v>
      </c>
      <c r="D176" s="25" t="s">
        <v>432</v>
      </c>
      <c r="E176" s="29" t="s">
        <v>433</v>
      </c>
      <c r="F176" s="53"/>
      <c r="G176" s="53">
        <v>10</v>
      </c>
      <c r="H176" s="53"/>
      <c r="I176" s="92">
        <v>10</v>
      </c>
      <c r="J176" s="93">
        <f t="shared" si="10"/>
        <v>20000</v>
      </c>
      <c r="K176" s="78">
        <v>40000</v>
      </c>
      <c r="L176" s="44">
        <f t="shared" si="8"/>
        <v>20000</v>
      </c>
      <c r="M176">
        <f t="shared" si="11"/>
        <v>20024</v>
      </c>
    </row>
    <row r="177" spans="1:13" ht="38.25">
      <c r="A177" s="23">
        <v>127</v>
      </c>
      <c r="B177" s="36" t="s">
        <v>434</v>
      </c>
      <c r="C177" s="25" t="s">
        <v>435</v>
      </c>
      <c r="D177" s="25" t="s">
        <v>436</v>
      </c>
      <c r="E177" s="29" t="s">
        <v>13</v>
      </c>
      <c r="F177" s="53">
        <v>15</v>
      </c>
      <c r="G177" s="53"/>
      <c r="H177" s="53"/>
      <c r="I177" s="92">
        <v>12</v>
      </c>
      <c r="J177" s="93">
        <f t="shared" si="10"/>
        <v>36000</v>
      </c>
      <c r="K177" s="78">
        <v>72000</v>
      </c>
      <c r="L177" s="44">
        <f t="shared" si="8"/>
        <v>36000</v>
      </c>
      <c r="M177">
        <f t="shared" si="11"/>
        <v>36043.200000000004</v>
      </c>
    </row>
    <row r="178" spans="1:13" ht="39" thickBot="1">
      <c r="A178" s="23">
        <v>128</v>
      </c>
      <c r="B178" s="36" t="s">
        <v>437</v>
      </c>
      <c r="C178" s="25" t="s">
        <v>438</v>
      </c>
      <c r="D178" s="25" t="s">
        <v>439</v>
      </c>
      <c r="E178" s="29" t="s">
        <v>13</v>
      </c>
      <c r="F178" s="53">
        <v>12</v>
      </c>
      <c r="G178" s="53"/>
      <c r="H178" s="53"/>
      <c r="I178" s="92">
        <v>12</v>
      </c>
      <c r="J178" s="95">
        <f t="shared" si="10"/>
        <v>28800</v>
      </c>
      <c r="K178" s="78">
        <v>57600</v>
      </c>
      <c r="L178" s="44">
        <f t="shared" si="8"/>
        <v>28800</v>
      </c>
      <c r="M178">
        <f t="shared" si="11"/>
        <v>28834.560000000001</v>
      </c>
    </row>
    <row r="179" spans="1:13" ht="42.75" customHeight="1" thickBot="1">
      <c r="A179" s="96"/>
      <c r="B179" s="97"/>
      <c r="C179" s="98"/>
      <c r="D179" s="98"/>
      <c r="E179" s="99"/>
      <c r="F179" s="100">
        <f t="shared" ref="F179:K179" si="12">SUM(F11:F178)</f>
        <v>3213</v>
      </c>
      <c r="G179" s="100">
        <f t="shared" si="12"/>
        <v>576</v>
      </c>
      <c r="H179" s="100">
        <f t="shared" si="12"/>
        <v>90</v>
      </c>
      <c r="I179" s="101"/>
      <c r="J179" s="94">
        <f t="shared" si="12"/>
        <v>8826400</v>
      </c>
      <c r="K179" s="80">
        <f t="shared" si="12"/>
        <v>17652800</v>
      </c>
      <c r="L179" s="73">
        <f>SUM(L11:L178)</f>
        <v>8826400</v>
      </c>
      <c r="M179" s="74">
        <f>J185-L179</f>
        <v>-8826400</v>
      </c>
    </row>
    <row r="180" spans="1:13">
      <c r="M180">
        <f>SUM(M11:M178)</f>
        <v>8836991.6800000053</v>
      </c>
    </row>
    <row r="183" spans="1:13">
      <c r="I183" s="66"/>
      <c r="K183" s="65"/>
      <c r="L183" s="70"/>
    </row>
    <row r="184" spans="1:13">
      <c r="I184" s="66"/>
      <c r="K184" s="65"/>
      <c r="L184" s="75"/>
    </row>
    <row r="185" spans="1:13">
      <c r="I185" s="66"/>
      <c r="J185" s="72"/>
      <c r="K185" s="65"/>
      <c r="L185" s="70"/>
    </row>
    <row r="186" spans="1:13">
      <c r="D186" s="37"/>
      <c r="I186" s="66"/>
      <c r="L186" s="75"/>
    </row>
    <row r="188" spans="1:13">
      <c r="M188" s="71"/>
    </row>
    <row r="189" spans="1:13">
      <c r="K189" s="65"/>
    </row>
  </sheetData>
  <mergeCells count="91">
    <mergeCell ref="A5:J5"/>
    <mergeCell ref="B6:J6"/>
    <mergeCell ref="A8:A9"/>
    <mergeCell ref="B8:B9"/>
    <mergeCell ref="C8:C9"/>
    <mergeCell ref="D8:D9"/>
    <mergeCell ref="E8:E9"/>
    <mergeCell ref="F8:H8"/>
    <mergeCell ref="I8:I9"/>
    <mergeCell ref="J8:J9"/>
    <mergeCell ref="K8:K9"/>
    <mergeCell ref="A14:A18"/>
    <mergeCell ref="B14:B18"/>
    <mergeCell ref="C14:C18"/>
    <mergeCell ref="A25:A28"/>
    <mergeCell ref="B25:B28"/>
    <mergeCell ref="C25:C28"/>
    <mergeCell ref="A29:A30"/>
    <mergeCell ref="B29:B30"/>
    <mergeCell ref="C29:C30"/>
    <mergeCell ref="A36:A37"/>
    <mergeCell ref="B36:B37"/>
    <mergeCell ref="C36:C37"/>
    <mergeCell ref="E62:E67"/>
    <mergeCell ref="A43:A44"/>
    <mergeCell ref="B43:B44"/>
    <mergeCell ref="C43:C44"/>
    <mergeCell ref="A45:A46"/>
    <mergeCell ref="B45:B46"/>
    <mergeCell ref="C45:C46"/>
    <mergeCell ref="A59:A60"/>
    <mergeCell ref="B59:B60"/>
    <mergeCell ref="C59:C60"/>
    <mergeCell ref="A62:A67"/>
    <mergeCell ref="C62:C67"/>
    <mergeCell ref="A69:A70"/>
    <mergeCell ref="B69:B70"/>
    <mergeCell ref="C69:C70"/>
    <mergeCell ref="A74:A76"/>
    <mergeCell ref="B74:B76"/>
    <mergeCell ref="C74:C76"/>
    <mergeCell ref="E74:E76"/>
    <mergeCell ref="A77:A79"/>
    <mergeCell ref="B77:B79"/>
    <mergeCell ref="C77:C79"/>
    <mergeCell ref="A83:A86"/>
    <mergeCell ref="B83:B86"/>
    <mergeCell ref="C83:C86"/>
    <mergeCell ref="A95:A97"/>
    <mergeCell ref="B95:B97"/>
    <mergeCell ref="C95:C97"/>
    <mergeCell ref="E95:E97"/>
    <mergeCell ref="A98:A99"/>
    <mergeCell ref="B98:B99"/>
    <mergeCell ref="C98:C99"/>
    <mergeCell ref="A115:A117"/>
    <mergeCell ref="B115:B117"/>
    <mergeCell ref="C115:C117"/>
    <mergeCell ref="E115:E117"/>
    <mergeCell ref="A119:A120"/>
    <mergeCell ref="B119:B120"/>
    <mergeCell ref="C119:C120"/>
    <mergeCell ref="E119:E120"/>
    <mergeCell ref="A123:A124"/>
    <mergeCell ref="B123:B124"/>
    <mergeCell ref="C123:C124"/>
    <mergeCell ref="E123:E124"/>
    <mergeCell ref="A130:A133"/>
    <mergeCell ref="B130:B133"/>
    <mergeCell ref="C130:C132"/>
    <mergeCell ref="E130:E133"/>
    <mergeCell ref="A138:A140"/>
    <mergeCell ref="B138:B140"/>
    <mergeCell ref="C138:C140"/>
    <mergeCell ref="E138:E140"/>
    <mergeCell ref="A144:A145"/>
    <mergeCell ref="B144:B145"/>
    <mergeCell ref="C144:C145"/>
    <mergeCell ref="E144:E145"/>
    <mergeCell ref="A160:A162"/>
    <mergeCell ref="B160:B162"/>
    <mergeCell ref="C160:C162"/>
    <mergeCell ref="E160:E162"/>
    <mergeCell ref="A147:A149"/>
    <mergeCell ref="B147:B149"/>
    <mergeCell ref="C147:C149"/>
    <mergeCell ref="E147:E149"/>
    <mergeCell ref="A158:A159"/>
    <mergeCell ref="B158:B159"/>
    <mergeCell ref="C158:C159"/>
    <mergeCell ref="E158:E15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ignoredErrors>
    <ignoredError sqref="F179:H1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max 200 zł na 1 dziecko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2016-02-03T10:25:50Z</dcterms:modified>
</cp:coreProperties>
</file>